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14"/>
  <workbookPr defaultThemeVersion="166925"/>
  <mc:AlternateContent xmlns:mc="http://schemas.openxmlformats.org/markup-compatibility/2006">
    <mc:Choice Requires="x15">
      <x15ac:absPath xmlns:x15ac="http://schemas.microsoft.com/office/spreadsheetml/2010/11/ac" url="/Users/clivemckegg/Downloads/"/>
    </mc:Choice>
  </mc:AlternateContent>
  <xr:revisionPtr revIDLastSave="0" documentId="8_{F758EFC3-DCB4-6149-9106-F84D6E285B02}" xr6:coauthVersionLast="47" xr6:coauthVersionMax="47" xr10:uidLastSave="{00000000-0000-0000-0000-000000000000}"/>
  <bookViews>
    <workbookView xWindow="37380" yWindow="-1540" windowWidth="31400" windowHeight="24440" xr2:uid="{47383FBD-B9CA-446E-9526-E0289341790E}"/>
  </bookViews>
  <sheets>
    <sheet name="MOE fundi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2" i="1" l="1"/>
  <c r="E136" i="1"/>
  <c r="E135" i="1"/>
  <c r="E133" i="1" l="1"/>
  <c r="E131" i="1"/>
  <c r="B90" i="1"/>
  <c r="B88" i="1"/>
  <c r="B89" i="1"/>
  <c r="E137" i="1"/>
  <c r="E138" i="1" s="1"/>
  <c r="E134" i="1"/>
  <c r="E132" i="1"/>
  <c r="E130" i="1"/>
  <c r="B130" i="1"/>
  <c r="E129" i="1"/>
  <c r="B129" i="1"/>
  <c r="E128" i="1"/>
  <c r="B128" i="1"/>
  <c r="B119" i="1"/>
  <c r="B113" i="1"/>
  <c r="C109" i="1"/>
  <c r="B118" i="1" s="1"/>
  <c r="K107" i="1"/>
  <c r="I107" i="1"/>
  <c r="G107" i="1"/>
  <c r="E107" i="1"/>
  <c r="K106" i="1"/>
  <c r="I106" i="1"/>
  <c r="G106" i="1"/>
  <c r="E106" i="1"/>
  <c r="K105" i="1"/>
  <c r="I105" i="1"/>
  <c r="G105" i="1"/>
  <c r="E105" i="1"/>
  <c r="C104" i="1"/>
  <c r="K102" i="1"/>
  <c r="I102" i="1"/>
  <c r="G102" i="1"/>
  <c r="E102" i="1"/>
  <c r="K101" i="1"/>
  <c r="I101" i="1"/>
  <c r="G101" i="1"/>
  <c r="E101" i="1"/>
  <c r="B93" i="1"/>
  <c r="B91" i="1"/>
  <c r="C85" i="1"/>
  <c r="G130" i="1" s="1"/>
  <c r="K83" i="1"/>
  <c r="I83" i="1"/>
  <c r="G83" i="1"/>
  <c r="E83" i="1"/>
  <c r="K82" i="1"/>
  <c r="I82" i="1"/>
  <c r="G82" i="1"/>
  <c r="E82" i="1"/>
  <c r="K81" i="1"/>
  <c r="I81" i="1"/>
  <c r="G81" i="1"/>
  <c r="E81" i="1"/>
  <c r="K80" i="1"/>
  <c r="I80" i="1"/>
  <c r="G80" i="1"/>
  <c r="E80" i="1"/>
  <c r="K79" i="1"/>
  <c r="I79" i="1"/>
  <c r="G79" i="1"/>
  <c r="E79" i="1"/>
  <c r="K78" i="1"/>
  <c r="I78" i="1"/>
  <c r="G78" i="1"/>
  <c r="E78" i="1"/>
  <c r="K77" i="1"/>
  <c r="I77" i="1"/>
  <c r="G77" i="1"/>
  <c r="E77" i="1"/>
  <c r="K76" i="1"/>
  <c r="I76" i="1"/>
  <c r="G76" i="1"/>
  <c r="E76" i="1"/>
  <c r="C75" i="1"/>
  <c r="G129" i="1" s="1"/>
  <c r="K73" i="1"/>
  <c r="I73" i="1"/>
  <c r="G73" i="1"/>
  <c r="E73" i="1"/>
  <c r="K72" i="1"/>
  <c r="I72" i="1"/>
  <c r="G72" i="1"/>
  <c r="E72" i="1"/>
  <c r="K71" i="1"/>
  <c r="I71" i="1"/>
  <c r="G71" i="1"/>
  <c r="E71" i="1"/>
  <c r="K70" i="1"/>
  <c r="I70" i="1"/>
  <c r="G70" i="1"/>
  <c r="E70" i="1"/>
  <c r="K69" i="1"/>
  <c r="I69" i="1"/>
  <c r="G69" i="1"/>
  <c r="E69" i="1"/>
  <c r="K68" i="1"/>
  <c r="I68" i="1"/>
  <c r="G68" i="1"/>
  <c r="E68" i="1"/>
  <c r="K67" i="1"/>
  <c r="I67" i="1"/>
  <c r="G67" i="1"/>
  <c r="E67" i="1"/>
  <c r="K66" i="1"/>
  <c r="I66" i="1"/>
  <c r="G66" i="1"/>
  <c r="E66" i="1"/>
  <c r="C65" i="1"/>
  <c r="G128" i="1" s="1"/>
  <c r="K63" i="1"/>
  <c r="I63" i="1"/>
  <c r="G63" i="1"/>
  <c r="E63" i="1"/>
  <c r="K62" i="1"/>
  <c r="I62" i="1"/>
  <c r="G62" i="1"/>
  <c r="E62" i="1"/>
  <c r="K61" i="1"/>
  <c r="I61" i="1"/>
  <c r="G61" i="1"/>
  <c r="E61" i="1"/>
  <c r="K60" i="1"/>
  <c r="I60" i="1"/>
  <c r="G60" i="1"/>
  <c r="E60" i="1"/>
  <c r="K59" i="1"/>
  <c r="I59" i="1"/>
  <c r="G59" i="1"/>
  <c r="E59" i="1"/>
  <c r="K58" i="1"/>
  <c r="I58" i="1"/>
  <c r="G58" i="1"/>
  <c r="E58" i="1"/>
  <c r="K57" i="1"/>
  <c r="I57" i="1"/>
  <c r="G57" i="1"/>
  <c r="E57" i="1"/>
  <c r="K56" i="1"/>
  <c r="I56" i="1"/>
  <c r="G56" i="1"/>
  <c r="E56" i="1"/>
  <c r="C103" i="1" l="1"/>
  <c r="B120" i="1"/>
  <c r="B121" i="1" s="1"/>
  <c r="C108" i="1"/>
  <c r="B114" i="1"/>
  <c r="B115" i="1" s="1"/>
  <c r="C84" i="1"/>
  <c r="C64" i="1"/>
  <c r="C74" i="1"/>
  <c r="B87" i="1" l="1"/>
  <c r="B92" i="1" s="1"/>
  <c r="B94" i="1" s="1"/>
  <c r="B9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Munks</author>
  </authors>
  <commentList>
    <comment ref="J54" authorId="0" shapeId="0" xr:uid="{7DEE69BC-F431-4244-A743-5C64A7C561EF}">
      <text>
        <r>
          <rPr>
            <sz val="9"/>
            <color indexed="81"/>
            <rFont val="Tahoma"/>
            <charset val="1"/>
          </rPr>
          <t xml:space="preserve">Examples include support for Provisionally Registered Teachers
</t>
        </r>
      </text>
    </comment>
    <comment ref="C55" authorId="0" shapeId="0" xr:uid="{8F71542B-26C6-4469-B820-114ED09E3658}">
      <text>
        <r>
          <rPr>
            <b/>
            <sz val="9"/>
            <color indexed="81"/>
            <rFont val="Tahoma"/>
            <family val="2"/>
          </rPr>
          <t>Update period:</t>
        </r>
        <r>
          <rPr>
            <sz val="9"/>
            <color indexed="81"/>
            <rFont val="Tahoma"/>
            <family val="2"/>
          </rPr>
          <t xml:space="preserve">
</t>
        </r>
      </text>
    </comment>
    <comment ref="A56" authorId="0" shapeId="0" xr:uid="{23126A4A-BDD1-451A-A7B1-4EFA7DE4F7FD}">
      <text>
        <r>
          <rPr>
            <b/>
            <sz val="9"/>
            <color indexed="81"/>
            <rFont val="Tahoma"/>
            <family val="2"/>
          </rPr>
          <t>Update Period</t>
        </r>
        <r>
          <rPr>
            <sz val="9"/>
            <color indexed="81"/>
            <rFont val="Tahoma"/>
            <family val="2"/>
          </rPr>
          <t xml:space="preserve">
</t>
        </r>
      </text>
    </comment>
    <comment ref="C100" authorId="0" shapeId="0" xr:uid="{F470EC01-9FA3-4D38-B032-DE889754D824}">
      <text>
        <r>
          <rPr>
            <b/>
            <sz val="9"/>
            <color indexed="81"/>
            <rFont val="Tahoma"/>
            <family val="2"/>
          </rPr>
          <t>Update Month dates</t>
        </r>
        <r>
          <rPr>
            <sz val="9"/>
            <color indexed="81"/>
            <rFont val="Tahoma"/>
            <family val="2"/>
          </rPr>
          <t xml:space="preserve">
</t>
        </r>
      </text>
    </comment>
    <comment ref="A101" authorId="0" shapeId="0" xr:uid="{01BE4E75-A499-4B13-B147-25F81096BD84}">
      <text>
        <r>
          <rPr>
            <b/>
            <sz val="9"/>
            <color indexed="81"/>
            <rFont val="Tahoma"/>
            <family val="2"/>
          </rPr>
          <t xml:space="preserve">Update period
</t>
        </r>
        <r>
          <rPr>
            <sz val="9"/>
            <color indexed="81"/>
            <rFont val="Tahoma"/>
            <family val="2"/>
          </rPr>
          <t xml:space="preserve">
</t>
        </r>
      </text>
    </comment>
    <comment ref="B126" authorId="0" shapeId="0" xr:uid="{1C2FECF5-1785-4A1C-A22D-C5731FB31504}">
      <text>
        <r>
          <rPr>
            <b/>
            <sz val="9"/>
            <color indexed="81"/>
            <rFont val="Tahoma"/>
            <family val="2"/>
          </rPr>
          <t>Update Statement Dates</t>
        </r>
        <r>
          <rPr>
            <sz val="9"/>
            <color indexed="81"/>
            <rFont val="Tahoma"/>
            <family val="2"/>
          </rPr>
          <t xml:space="preserve">
</t>
        </r>
      </text>
    </comment>
  </commentList>
</comments>
</file>

<file path=xl/sharedStrings.xml><?xml version="1.0" encoding="utf-8"?>
<sst xmlns="http://schemas.openxmlformats.org/spreadsheetml/2006/main" count="185" uniqueCount="96">
  <si>
    <t>subject:</t>
  </si>
  <si>
    <t>MOE funding</t>
  </si>
  <si>
    <t>client:</t>
  </si>
  <si>
    <t>balance date:</t>
  </si>
  <si>
    <t>prepared by:</t>
  </si>
  <si>
    <t>date:</t>
  </si>
  <si>
    <t>reviewed by:</t>
  </si>
  <si>
    <t>objective of test</t>
  </si>
  <si>
    <t>To ensure MOE session income is fairly stated by comparing total MOE income in the financial statements with the  MOE ECE Funding Notice and tracing the income to the bank statements. Also to recalculate the MOE debtor/creditor wash-up.</t>
  </si>
  <si>
    <t>Note that MOE income is on a use or return basis so a year end accrual is expected.</t>
  </si>
  <si>
    <t>assertions tested</t>
  </si>
  <si>
    <t>CEAV</t>
  </si>
  <si>
    <t>For example, CEAV</t>
  </si>
  <si>
    <t>suitability</t>
  </si>
  <si>
    <t>This test ensures that all revenue paid by MOE are comparable to that in the financial statements. Also that the money has been banked, and the debtor/creditor is calculated in line with the MOE.</t>
  </si>
  <si>
    <t>Document details how the SAP/test of detail as designed is suitable for this assertion</t>
  </si>
  <si>
    <t>source &amp; reliability of data</t>
  </si>
  <si>
    <t>Data is sourced from a system maintained separately to the general ledger. This data is subject to audits by MOE and ERO.</t>
  </si>
  <si>
    <t>Document the source and evaluate the reliability of the data</t>
  </si>
  <si>
    <t>expectation</t>
  </si>
  <si>
    <t>Total revenue received from MOE should be comparable to what is shown in the financial statements</t>
  </si>
  <si>
    <t>Document &amp; justify details of your expectations about the outcome of the test procedure</t>
  </si>
  <si>
    <t>difference</t>
  </si>
  <si>
    <t xml:space="preserve">Deviations accepted is documented as below in "deviations summary". </t>
  </si>
  <si>
    <t>Document details of differences to be accepted without further investigation including justification.</t>
  </si>
  <si>
    <t>deviations summary</t>
  </si>
  <si>
    <t>Dollar value deviation</t>
  </si>
  <si>
    <t>Percentage deviation</t>
  </si>
  <si>
    <t>Materiality deviation</t>
  </si>
  <si>
    <t>Result</t>
  </si>
  <si>
    <t>10% materiality</t>
  </si>
  <si>
    <t>10% expected value</t>
  </si>
  <si>
    <t>relating to materiality</t>
  </si>
  <si>
    <t>audit should do…</t>
  </si>
  <si>
    <r>
      <rPr>
        <sz val="11"/>
        <color theme="1"/>
        <rFont val="Wingdings"/>
        <charset val="2"/>
      </rPr>
      <t>ü</t>
    </r>
    <r>
      <rPr>
        <sz val="11"/>
        <color theme="1"/>
        <rFont val="Arial"/>
        <family val="2"/>
      </rPr>
      <t xml:space="preserve"> exceeds</t>
    </r>
  </si>
  <si>
    <t>n/a</t>
  </si>
  <si>
    <t>further testing</t>
  </si>
  <si>
    <t>x below</t>
  </si>
  <si>
    <t>no further testing</t>
  </si>
  <si>
    <t>results</t>
  </si>
  <si>
    <t>note</t>
  </si>
  <si>
    <t>If the client has Equity funding, refer to MOE website for disclosure requirements</t>
  </si>
  <si>
    <t>https://www.education.govt.nz/early-childhood/funding-and-data/equity-funding-for-early-learning-services/#Reporting</t>
  </si>
  <si>
    <t>enter data in blue boxes</t>
  </si>
  <si>
    <t>as per financial statements</t>
  </si>
  <si>
    <t>$ net/ GST excl.</t>
  </si>
  <si>
    <t>$ gross/ GST incl.</t>
  </si>
  <si>
    <t>MOE funding revenue</t>
  </si>
  <si>
    <t>LY creditors (MOE funding in advance)</t>
  </si>
  <si>
    <t>LY debtors (MOE funding owing)</t>
  </si>
  <si>
    <t>TY creditors (MOE funding in advance)</t>
  </si>
  <si>
    <t>TY debtors (MOE funding owing)</t>
  </si>
  <si>
    <t>Test 1: ECE Funding Notices</t>
  </si>
  <si>
    <t>ECE Subsidy Funding received</t>
  </si>
  <si>
    <t>20 hrs free ECE Funding received</t>
  </si>
  <si>
    <t>Equity Funding received</t>
  </si>
  <si>
    <t>Other Funding received</t>
  </si>
  <si>
    <t>Month</t>
  </si>
  <si>
    <t>wash up</t>
  </si>
  <si>
    <t>advances</t>
  </si>
  <si>
    <t>TOTAL $ net/ GST excl.</t>
  </si>
  <si>
    <t>TOTAL $ gross/ GST incl.</t>
  </si>
  <si>
    <t>Total Net</t>
  </si>
  <si>
    <t>Add LY creditors</t>
  </si>
  <si>
    <t>net</t>
  </si>
  <si>
    <t>Less LY debtors</t>
  </si>
  <si>
    <t>Less TY creditors</t>
  </si>
  <si>
    <t xml:space="preserve">net </t>
  </si>
  <si>
    <t>Add TY debtors</t>
  </si>
  <si>
    <t>Total per audit</t>
  </si>
  <si>
    <t>(alter net/gross depending on how accountant has posted the journal)</t>
  </si>
  <si>
    <t>Per Financial Statements</t>
  </si>
  <si>
    <t>Variance</t>
  </si>
  <si>
    <t>Test 2: Calculation of MOE Funding in advance (Creditor), MOE Funding owing (Debtor)</t>
  </si>
  <si>
    <t>Creditor</t>
  </si>
  <si>
    <t>MOE Funding in advance (Creditor)</t>
  </si>
  <si>
    <t>Total Creditor per Audit (Incl. GST)</t>
  </si>
  <si>
    <t>Total Creditor per Financial Statements</t>
  </si>
  <si>
    <t>MOE Funding owing (Debtor)</t>
  </si>
  <si>
    <t>Total Debtor per Audit (Incl. GST)</t>
  </si>
  <si>
    <t>Total Debtor per Financial Statements</t>
  </si>
  <si>
    <t>Test 3: Trace to the receipts of funding to the bank statements</t>
  </si>
  <si>
    <t>Statement</t>
  </si>
  <si>
    <t>Bank received date</t>
  </si>
  <si>
    <t>Bank in amount (incl. GST)</t>
  </si>
  <si>
    <t>excl. GST</t>
  </si>
  <si>
    <t>per funding notice (incl. GST)</t>
  </si>
  <si>
    <t>Adjustment on:-</t>
  </si>
  <si>
    <t>Balance per Financial Statements</t>
  </si>
  <si>
    <t>conclusion</t>
  </si>
  <si>
    <t>objective met</t>
  </si>
  <si>
    <t>Assertions</t>
  </si>
  <si>
    <t>Completeness</t>
  </si>
  <si>
    <t>Existence</t>
  </si>
  <si>
    <t>Accuracy</t>
  </si>
  <si>
    <t>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</si>
</sst>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 #,##0.00_-;\-* #,##0.00_-;_-* &quot;-&quot;??_-;_-@_-"/>
  </numFmts>
  <fonts count="36"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b/>
      <sz val="10"/>
      <color rgb="FF104B54"/>
      <name val="Calibri"/>
      <family val="2"/>
      <scheme val="minor"/>
    </font>
    <font>
      <b/>
      <sz val="10"/>
      <color rgb="FFEB2330"/>
      <name val="Calibri"/>
      <family val="2"/>
      <scheme val="minor"/>
    </font>
    <font>
      <sz val="10"/>
      <color theme="1"/>
      <name val="Calibri"/>
      <family val="2"/>
      <scheme val="minor"/>
    </font>
    <font>
      <b/>
      <sz val="11"/>
      <color rgb="FF28ACE2"/>
      <name val="Calibri"/>
      <family val="2"/>
      <scheme val="minor"/>
    </font>
    <font>
      <sz val="11"/>
      <color theme="1"/>
      <name val="Arial"/>
      <family val="2"/>
    </font>
    <font>
      <i/>
      <sz val="9"/>
      <color theme="1"/>
      <name val="Calibri"/>
      <family val="2"/>
      <scheme val="minor"/>
    </font>
    <font>
      <b/>
      <sz val="11"/>
      <color rgb="FF00AEEF"/>
      <name val="Arial"/>
      <family val="2"/>
    </font>
    <font>
      <sz val="24"/>
      <color theme="1"/>
      <name val="Arial"/>
      <family val="2"/>
    </font>
    <font>
      <b/>
      <sz val="11"/>
      <color theme="0"/>
      <name val="Arial"/>
      <family val="2"/>
    </font>
    <font>
      <sz val="11"/>
      <color theme="1"/>
      <name val="Wingdings"/>
      <charset val="2"/>
    </font>
    <font>
      <sz val="11"/>
      <color rgb="FF9C0006"/>
      <name val="Arial"/>
      <family val="2"/>
    </font>
    <font>
      <sz val="11"/>
      <color rgb="FF006100"/>
      <name val="Arial"/>
      <family val="2"/>
    </font>
    <font>
      <b/>
      <sz val="11"/>
      <color rgb="FF3F511F"/>
      <name val="Calibri"/>
      <family val="2"/>
      <scheme val="minor"/>
    </font>
    <font>
      <sz val="10"/>
      <name val="Arial"/>
      <family val="2"/>
    </font>
    <font>
      <b/>
      <sz val="11"/>
      <color rgb="FFEB2330"/>
      <name val="Calibri"/>
      <family val="2"/>
      <scheme val="minor"/>
    </font>
    <font>
      <b/>
      <sz val="11"/>
      <color rgb="FF00AEEF"/>
      <name val="Calibri"/>
      <family val="2"/>
      <scheme val="minor"/>
    </font>
    <font>
      <sz val="11"/>
      <name val="Calibri"/>
      <family val="2"/>
      <scheme val="minor"/>
    </font>
    <font>
      <sz val="9"/>
      <color indexed="81"/>
      <name val="Tahoma"/>
      <charset val="1"/>
    </font>
    <font>
      <b/>
      <sz val="10"/>
      <color theme="1"/>
      <name val="Calibri"/>
      <family val="2"/>
      <scheme val="minor"/>
    </font>
    <font>
      <sz val="9"/>
      <color indexed="81"/>
      <name val="Tahoma"/>
      <family val="2"/>
    </font>
    <font>
      <b/>
      <sz val="9"/>
      <color indexed="81"/>
      <name val="Tahoma"/>
      <family val="2"/>
    </font>
    <font>
      <sz val="10"/>
      <color rgb="FF00AEEF"/>
      <name val="Calibri"/>
      <family val="2"/>
      <scheme val="minor"/>
    </font>
    <font>
      <b/>
      <sz val="24"/>
      <color rgb="FFBF311A"/>
      <name val="Calibri Light"/>
      <family val="1"/>
      <scheme val="major"/>
    </font>
    <font>
      <sz val="11"/>
      <color rgb="FF00AEEF"/>
      <name val="Arial"/>
      <family val="2"/>
    </font>
    <font>
      <b/>
      <sz val="11"/>
      <color theme="1"/>
      <name val="Arial"/>
      <family val="2"/>
    </font>
    <font>
      <b/>
      <sz val="11"/>
      <color rgb="FFBF311A"/>
      <name val="Calibri Light"/>
      <family val="1"/>
      <scheme val="major"/>
    </font>
    <font>
      <sz val="11"/>
      <color theme="1"/>
      <name val="Trebuchet MS"/>
      <family val="2"/>
    </font>
    <font>
      <b/>
      <sz val="11"/>
      <color rgb="FFFF0000"/>
      <name val="Calibri"/>
      <family val="2"/>
      <scheme val="minor"/>
    </font>
    <font>
      <u/>
      <sz val="11"/>
      <color theme="10"/>
      <name val="Calibri"/>
      <family val="2"/>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28ACE2"/>
        <bgColor indexed="64"/>
      </patternFill>
    </fill>
    <fill>
      <patternFill patternType="solid">
        <fgColor rgb="FF8FC742"/>
        <bgColor indexed="64"/>
      </patternFill>
    </fill>
    <fill>
      <patternFill patternType="solid">
        <fgColor rgb="FFBFECF3"/>
        <bgColor indexed="64"/>
      </patternFill>
    </fill>
  </fills>
  <borders count="16">
    <border>
      <left/>
      <right/>
      <top/>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AEEF"/>
      </left>
      <right/>
      <top style="thin">
        <color rgb="FF00AEEF"/>
      </top>
      <bottom/>
      <diagonal/>
    </border>
    <border>
      <left/>
      <right/>
      <top style="thin">
        <color theme="1"/>
      </top>
      <bottom style="medium">
        <color theme="1"/>
      </bottom>
      <diagonal/>
    </border>
  </borders>
  <cellStyleXfs count="32">
    <xf numFmtId="0" fontId="0" fillId="0" borderId="0"/>
    <xf numFmtId="0" fontId="4" fillId="2" borderId="0" applyNumberFormat="0" applyBorder="0" applyAlignment="0" applyProtection="0"/>
    <xf numFmtId="0" fontId="5" fillId="3" borderId="0" applyNumberFormat="0" applyBorder="0" applyAlignment="0" applyProtection="0"/>
    <xf numFmtId="0" fontId="6" fillId="0" borderId="1" applyNumberFormat="0" applyFill="0" applyAlignment="0" applyProtection="0"/>
    <xf numFmtId="0" fontId="3" fillId="0" borderId="0"/>
    <xf numFmtId="0" fontId="2" fillId="0" borderId="0"/>
    <xf numFmtId="0" fontId="19" fillId="5" borderId="0">
      <alignment horizontal="left"/>
    </xf>
    <xf numFmtId="0" fontId="20" fillId="0" borderId="0"/>
    <xf numFmtId="165" fontId="2" fillId="0" borderId="0" applyFont="0" applyFill="0" applyBorder="0" applyAlignment="0" applyProtection="0"/>
    <xf numFmtId="9" fontId="2" fillId="0" borderId="0" applyFont="0" applyFill="0" applyBorder="0" applyAlignment="0" applyProtection="0"/>
    <xf numFmtId="0" fontId="11" fillId="0" borderId="0"/>
    <xf numFmtId="0" fontId="29" fillId="0" borderId="14" applyBorder="0">
      <alignment horizontal="center"/>
    </xf>
    <xf numFmtId="0" fontId="28" fillId="0" borderId="2">
      <alignment horizontal="left"/>
    </xf>
    <xf numFmtId="0" fontId="30" fillId="0" borderId="0"/>
    <xf numFmtId="0" fontId="31" fillId="0" borderId="15" applyNumberFormat="0" applyFill="0" applyAlignment="0" applyProtection="0"/>
    <xf numFmtId="0" fontId="32" fillId="0" borderId="0"/>
    <xf numFmtId="164" fontId="11" fillId="0" borderId="0" applyFont="0" applyFill="0" applyBorder="0" applyAlignment="0" applyProtection="0"/>
    <xf numFmtId="9" fontId="11" fillId="0" borderId="0" applyFont="0" applyFill="0" applyBorder="0" applyAlignment="0" applyProtection="0"/>
    <xf numFmtId="0" fontId="20" fillId="0" borderId="0"/>
    <xf numFmtId="0" fontId="20" fillId="0" borderId="0"/>
    <xf numFmtId="9" fontId="33" fillId="0" borderId="0" applyFont="0" applyFill="0" applyBorder="0" applyAlignment="0" applyProtection="0"/>
    <xf numFmtId="165" fontId="33" fillId="0" borderId="0" applyFont="0" applyFill="0" applyBorder="0" applyAlignment="0" applyProtection="0"/>
    <xf numFmtId="0" fontId="1" fillId="0" borderId="0"/>
    <xf numFmtId="0" fontId="31" fillId="0" borderId="15" applyNumberFormat="0" applyFill="0" applyAlignment="0" applyProtection="0"/>
    <xf numFmtId="0" fontId="30" fillId="0" borderId="0" applyNumberFormat="0" applyFill="0" applyBorder="0" applyAlignment="0" applyProtection="0">
      <alignment horizontal="right"/>
    </xf>
    <xf numFmtId="164" fontId="11" fillId="0" borderId="0" applyFont="0" applyFill="0" applyBorder="0" applyAlignment="0" applyProtection="0"/>
    <xf numFmtId="9" fontId="11" fillId="0" borderId="0" applyFont="0" applyFill="0" applyBorder="0" applyAlignment="0" applyProtection="0"/>
    <xf numFmtId="0" fontId="20" fillId="0" borderId="0"/>
    <xf numFmtId="0" fontId="20" fillId="0" borderId="0"/>
    <xf numFmtId="0" fontId="20" fillId="0" borderId="0"/>
    <xf numFmtId="0" fontId="1" fillId="0" borderId="0"/>
    <xf numFmtId="0" fontId="35" fillId="0" borderId="0" applyNumberFormat="0" applyFill="0" applyBorder="0" applyAlignment="0" applyProtection="0"/>
  </cellStyleXfs>
  <cellXfs count="69">
    <xf numFmtId="0" fontId="0" fillId="0" borderId="0" xfId="0"/>
    <xf numFmtId="0" fontId="7" fillId="0" borderId="0" xfId="4" applyFont="1" applyAlignment="1">
      <alignment horizontal="left" vertical="center"/>
    </xf>
    <xf numFmtId="0" fontId="9" fillId="0" borderId="0" xfId="4" applyFont="1" applyAlignment="1">
      <alignment horizontal="justify"/>
    </xf>
    <xf numFmtId="0" fontId="9" fillId="0" borderId="0" xfId="4" applyFont="1"/>
    <xf numFmtId="0" fontId="9" fillId="0" borderId="0" xfId="0" applyFont="1"/>
    <xf numFmtId="0" fontId="10" fillId="0" borderId="0" xfId="5" applyFont="1"/>
    <xf numFmtId="0" fontId="11" fillId="0" borderId="0" xfId="5" applyFont="1"/>
    <xf numFmtId="0" fontId="3" fillId="0" borderId="0" xfId="4"/>
    <xf numFmtId="0" fontId="2" fillId="0" borderId="0" xfId="5"/>
    <xf numFmtId="0" fontId="12" fillId="0" borderId="0" xfId="5" applyFont="1" applyAlignment="1">
      <alignment wrapText="1"/>
    </xf>
    <xf numFmtId="0" fontId="13" fillId="0" borderId="0" xfId="5" applyFont="1"/>
    <xf numFmtId="0" fontId="14" fillId="0" borderId="0" xfId="5" applyFont="1"/>
    <xf numFmtId="0" fontId="11" fillId="0" borderId="0" xfId="5" applyFont="1" applyAlignment="1">
      <alignment wrapText="1"/>
    </xf>
    <xf numFmtId="0" fontId="15" fillId="4" borderId="4" xfId="5" applyFont="1" applyFill="1" applyBorder="1"/>
    <xf numFmtId="0" fontId="15" fillId="4" borderId="5" xfId="5" applyFont="1" applyFill="1" applyBorder="1"/>
    <xf numFmtId="0" fontId="11" fillId="0" borderId="6" xfId="5" applyFont="1" applyBorder="1" applyAlignment="1">
      <alignment horizontal="left" vertical="center"/>
    </xf>
    <xf numFmtId="0" fontId="17" fillId="3" borderId="6" xfId="2" applyFont="1" applyBorder="1" applyAlignment="1">
      <alignment horizontal="left" vertical="center"/>
    </xf>
    <xf numFmtId="0" fontId="18" fillId="2" borderId="6" xfId="1" applyFont="1" applyBorder="1" applyAlignment="1">
      <alignment horizontal="left" vertical="center"/>
    </xf>
    <xf numFmtId="0" fontId="2" fillId="0" borderId="0" xfId="4" applyFont="1"/>
    <xf numFmtId="0" fontId="0" fillId="0" borderId="0" xfId="5" applyFont="1"/>
    <xf numFmtId="0" fontId="21" fillId="0" borderId="0" xfId="7" applyFont="1" applyAlignment="1">
      <alignment horizontal="right"/>
    </xf>
    <xf numFmtId="0" fontId="0" fillId="0" borderId="6" xfId="5" applyFont="1" applyBorder="1"/>
    <xf numFmtId="165" fontId="2" fillId="6" borderId="6" xfId="8" applyFont="1" applyFill="1" applyBorder="1"/>
    <xf numFmtId="0" fontId="22" fillId="0" borderId="0" xfId="5" applyFont="1"/>
    <xf numFmtId="0" fontId="22" fillId="0" borderId="0" xfId="7" applyFont="1"/>
    <xf numFmtId="0" fontId="23" fillId="0" borderId="0" xfId="7" applyFont="1"/>
    <xf numFmtId="17" fontId="2" fillId="0" borderId="7" xfId="4" applyNumberFormat="1" applyFont="1" applyBorder="1"/>
    <xf numFmtId="0" fontId="2" fillId="0" borderId="8" xfId="4" applyFont="1" applyBorder="1"/>
    <xf numFmtId="17" fontId="2" fillId="0" borderId="9" xfId="4" applyNumberFormat="1" applyFont="1" applyBorder="1"/>
    <xf numFmtId="165" fontId="2" fillId="6" borderId="7" xfId="8" applyFont="1" applyFill="1" applyBorder="1"/>
    <xf numFmtId="165" fontId="2" fillId="0" borderId="9" xfId="8" applyFont="1" applyBorder="1"/>
    <xf numFmtId="0" fontId="2" fillId="0" borderId="10" xfId="4" applyFont="1" applyBorder="1"/>
    <xf numFmtId="17" fontId="2" fillId="0" borderId="11" xfId="4" applyNumberFormat="1" applyFont="1" applyBorder="1"/>
    <xf numFmtId="165" fontId="2" fillId="6" borderId="10" xfId="8" applyFont="1" applyFill="1" applyBorder="1"/>
    <xf numFmtId="165" fontId="2" fillId="0" borderId="11" xfId="8" applyFont="1" applyBorder="1"/>
    <xf numFmtId="0" fontId="3" fillId="0" borderId="10" xfId="4" applyBorder="1"/>
    <xf numFmtId="165" fontId="0" fillId="6" borderId="10" xfId="8" applyFont="1" applyFill="1" applyBorder="1"/>
    <xf numFmtId="165" fontId="3" fillId="0" borderId="11" xfId="4" applyNumberFormat="1" applyBorder="1"/>
    <xf numFmtId="165" fontId="0" fillId="0" borderId="10" xfId="8" applyFont="1" applyFill="1" applyBorder="1"/>
    <xf numFmtId="165" fontId="2" fillId="0" borderId="11" xfId="8" applyFont="1" applyFill="1" applyBorder="1"/>
    <xf numFmtId="0" fontId="3" fillId="0" borderId="12" xfId="4" applyBorder="1"/>
    <xf numFmtId="0" fontId="3" fillId="0" borderId="2" xfId="4" applyBorder="1"/>
    <xf numFmtId="165" fontId="3" fillId="0" borderId="13" xfId="4" applyNumberFormat="1" applyBorder="1"/>
    <xf numFmtId="0" fontId="3" fillId="0" borderId="13" xfId="4" applyBorder="1"/>
    <xf numFmtId="17" fontId="3" fillId="0" borderId="7" xfId="4" applyNumberFormat="1" applyBorder="1"/>
    <xf numFmtId="17" fontId="3" fillId="0" borderId="9" xfId="4" applyNumberFormat="1" applyBorder="1"/>
    <xf numFmtId="17" fontId="3" fillId="0" borderId="11" xfId="4" applyNumberFormat="1" applyBorder="1"/>
    <xf numFmtId="0" fontId="3" fillId="0" borderId="8" xfId="4" applyBorder="1"/>
    <xf numFmtId="165" fontId="3" fillId="0" borderId="0" xfId="4" applyNumberFormat="1"/>
    <xf numFmtId="165" fontId="6" fillId="0" borderId="1" xfId="3" applyNumberFormat="1"/>
    <xf numFmtId="9" fontId="0" fillId="0" borderId="0" xfId="9" applyFont="1"/>
    <xf numFmtId="0" fontId="3" fillId="0" borderId="10" xfId="4" applyBorder="1" applyAlignment="1">
      <alignment horizontal="right"/>
    </xf>
    <xf numFmtId="0" fontId="3" fillId="0" borderId="0" xfId="4" applyAlignment="1">
      <alignment horizontal="right"/>
    </xf>
    <xf numFmtId="0" fontId="21" fillId="0" borderId="0" xfId="7" applyFont="1" applyAlignment="1">
      <alignment horizontal="right" wrapText="1"/>
    </xf>
    <xf numFmtId="17" fontId="3" fillId="0" borderId="0" xfId="4" applyNumberFormat="1"/>
    <xf numFmtId="0" fontId="3" fillId="6" borderId="0" xfId="4" applyFill="1"/>
    <xf numFmtId="165" fontId="3" fillId="6" borderId="0" xfId="4" applyNumberFormat="1" applyFill="1"/>
    <xf numFmtId="0" fontId="25" fillId="0" borderId="0" xfId="4" applyFont="1"/>
    <xf numFmtId="0" fontId="34" fillId="0" borderId="0" xfId="5" applyFont="1"/>
    <xf numFmtId="0" fontId="35" fillId="0" borderId="0" xfId="31"/>
    <xf numFmtId="0" fontId="2" fillId="0" borderId="0" xfId="5" applyAlignment="1">
      <alignment horizontal="left" wrapText="1"/>
    </xf>
    <xf numFmtId="0" fontId="8" fillId="0" borderId="2" xfId="4" applyFont="1" applyBorder="1" applyAlignment="1">
      <alignment horizontal="left"/>
    </xf>
    <xf numFmtId="0" fontId="9" fillId="0" borderId="2" xfId="0" applyFont="1" applyBorder="1" applyAlignment="1">
      <alignment horizontal="left"/>
    </xf>
    <xf numFmtId="14" fontId="9" fillId="0" borderId="2" xfId="0" applyNumberFormat="1" applyFont="1" applyBorder="1" applyAlignment="1">
      <alignment horizontal="left"/>
    </xf>
    <xf numFmtId="0" fontId="9" fillId="0" borderId="3" xfId="4" applyFont="1" applyBorder="1" applyAlignment="1">
      <alignment horizontal="left"/>
    </xf>
    <xf numFmtId="14" fontId="9" fillId="0" borderId="3" xfId="4" applyNumberFormat="1" applyFont="1" applyBorder="1" applyAlignment="1">
      <alignment horizontal="left"/>
    </xf>
    <xf numFmtId="0" fontId="9" fillId="0" borderId="2" xfId="4" applyFont="1" applyBorder="1" applyAlignment="1">
      <alignment horizontal="left"/>
    </xf>
    <xf numFmtId="0" fontId="0" fillId="0" borderId="0" xfId="5" applyFont="1" applyAlignment="1">
      <alignment horizontal="left" wrapText="1"/>
    </xf>
    <xf numFmtId="0" fontId="19" fillId="5" borderId="0" xfId="6" applyAlignment="1">
      <alignment horizontal="center" wrapText="1"/>
    </xf>
  </cellXfs>
  <cellStyles count="32">
    <cellStyle name="Bad" xfId="2" builtinId="27"/>
    <cellStyle name="Comma 10" xfId="8" xr:uid="{FF3D0D72-FB20-4F4E-99C8-8E888E4E608F}"/>
    <cellStyle name="Comma 2" xfId="21" xr:uid="{0670843E-E831-47B4-B7D5-1A2FB7A4B9C2}"/>
    <cellStyle name="Currency 2" xfId="25" xr:uid="{8A28E40F-1EF4-487F-8DA2-136F0C368DB5}"/>
    <cellStyle name="Currency 3" xfId="16" xr:uid="{0B5CDAF2-113E-4C39-8D31-FFF3E9CF3396}"/>
    <cellStyle name="Good" xfId="1" builtinId="26"/>
    <cellStyle name="heading" xfId="13" xr:uid="{4542E127-9332-4246-BDCA-C187B597CC34}"/>
    <cellStyle name="Hyperlink" xfId="31" builtinId="8"/>
    <cellStyle name="Normal" xfId="0" builtinId="0"/>
    <cellStyle name="Normal 18" xfId="4" xr:uid="{EB3EC486-9064-4C95-BC64-76142A5430CB}"/>
    <cellStyle name="Normal 2" xfId="7" xr:uid="{6F719E9B-DFCD-4F86-BC01-AFDB5DBD59B5}"/>
    <cellStyle name="Normal 2 2" xfId="22" xr:uid="{3FCEC8C5-9B97-41B5-B983-222FC420AECF}"/>
    <cellStyle name="Normal 2 3" xfId="27" xr:uid="{74070DE8-39C4-4149-B407-60A1F49C2C90}"/>
    <cellStyle name="Normal 2 4" xfId="30" xr:uid="{2AD81868-2558-48C2-873F-1C3E11425096}"/>
    <cellStyle name="Normal 3" xfId="18" xr:uid="{C3F8442E-AEA5-43C7-A6DC-5489F99C95C7}"/>
    <cellStyle name="Normal 3 2" xfId="28" xr:uid="{606CD501-2902-4356-BC74-428954AC1397}"/>
    <cellStyle name="Normal 4" xfId="10" xr:uid="{DC830B68-B117-4916-9D0D-D936F13A9E13}"/>
    <cellStyle name="Normal 4 2" xfId="19" xr:uid="{E04CC32C-9880-4EEC-BEF8-1D875E4FA690}"/>
    <cellStyle name="Normal 4 2 2" xfId="29" xr:uid="{B80D9EB7-3FE4-47A2-A1F4-36AE6F3D0FE7}"/>
    <cellStyle name="Normal 8 2" xfId="5" xr:uid="{E46C3B09-8208-40AF-B1FF-1D956012170D}"/>
    <cellStyle name="Percent 2" xfId="20" xr:uid="{E39B50A1-A7ED-4B00-8507-01D4D801DFFF}"/>
    <cellStyle name="Percent 3" xfId="9" xr:uid="{52D67F45-A884-4A04-A031-727EDD80B6FB}"/>
    <cellStyle name="Percent 3 2" xfId="26" xr:uid="{BD826E48-8CE5-4DE2-875A-DB1B9F638950}"/>
    <cellStyle name="Percent 4" xfId="17" xr:uid="{10B5DA96-EB85-479B-9B03-5702BE7DF470}"/>
    <cellStyle name="question header" xfId="6" xr:uid="{3261B1AF-D4F2-45A5-8747-52A132BEDD9B}"/>
    <cellStyle name="Reference" xfId="11" xr:uid="{FD5CA8AE-787C-4ADF-8732-5D842C92D074}"/>
    <cellStyle name="Reference 2" xfId="15" xr:uid="{793120D8-B5CA-4480-9299-401CF197EF7D}"/>
    <cellStyle name="subject" xfId="12" xr:uid="{3B943B8E-26F3-4EF3-938B-05F61AD0062E}"/>
    <cellStyle name="Title green" xfId="24" xr:uid="{006CCA46-DD3C-4462-A956-FA2E23A572B5}"/>
    <cellStyle name="Total" xfId="3" builtinId="25"/>
    <cellStyle name="Total 2" xfId="23" xr:uid="{CCF340AE-3236-4985-84DE-CC52E2859F20}"/>
    <cellStyle name="Total 3" xfId="14" xr:uid="{5EE78702-2E76-40D8-B534-45796522D1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education.govt.nz/early-childhood/funding-and-data/equity-funding-for-early-learning-services/"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ACDD8-B5D1-4058-9EC5-A0827B8AEB72}">
  <dimension ref="A1:K144"/>
  <sheetViews>
    <sheetView showGridLines="0" tabSelected="1" zoomScaleNormal="100" workbookViewId="0">
      <selection activeCell="B58" sqref="B58"/>
    </sheetView>
  </sheetViews>
  <sheetFormatPr baseColWidth="10" defaultColWidth="9.1640625" defaultRowHeight="15" x14ac:dyDescent="0.2"/>
  <cols>
    <col min="1" max="1" width="41.6640625" style="7" customWidth="1"/>
    <col min="2" max="2" width="22.83203125" style="7" customWidth="1"/>
    <col min="3" max="3" width="24" style="7" customWidth="1"/>
    <col min="4" max="11" width="18.5" style="7" customWidth="1"/>
    <col min="12" max="16384" width="9.1640625" style="7"/>
  </cols>
  <sheetData>
    <row r="1" spans="1:8" s="2" customFormat="1" ht="14" x14ac:dyDescent="0.2">
      <c r="A1" s="1" t="s">
        <v>0</v>
      </c>
      <c r="B1" s="61" t="s">
        <v>1</v>
      </c>
      <c r="C1" s="61"/>
    </row>
    <row r="2" spans="1:8" s="3" customFormat="1" ht="14" x14ac:dyDescent="0.2">
      <c r="A2" s="1" t="s">
        <v>2</v>
      </c>
      <c r="B2" s="62"/>
      <c r="C2" s="62"/>
      <c r="H2" s="57" t="s">
        <v>91</v>
      </c>
    </row>
    <row r="3" spans="1:8" s="3" customFormat="1" ht="14" x14ac:dyDescent="0.2">
      <c r="A3" s="1" t="s">
        <v>3</v>
      </c>
      <c r="B3" s="63"/>
      <c r="C3" s="63"/>
      <c r="H3" s="3" t="s">
        <v>92</v>
      </c>
    </row>
    <row r="4" spans="1:8" s="3" customFormat="1" ht="14" x14ac:dyDescent="0.2">
      <c r="B4" s="4"/>
      <c r="C4" s="4"/>
      <c r="H4" s="3" t="s">
        <v>93</v>
      </c>
    </row>
    <row r="5" spans="1:8" s="3" customFormat="1" ht="14" x14ac:dyDescent="0.2">
      <c r="A5" s="1" t="s">
        <v>4</v>
      </c>
      <c r="B5" s="62"/>
      <c r="C5" s="62"/>
      <c r="H5" s="3" t="s">
        <v>94</v>
      </c>
    </row>
    <row r="6" spans="1:8" s="3" customFormat="1" ht="14" x14ac:dyDescent="0.2">
      <c r="A6" s="1" t="s">
        <v>5</v>
      </c>
      <c r="B6" s="63"/>
      <c r="C6" s="63"/>
      <c r="H6" s="3" t="s">
        <v>95</v>
      </c>
    </row>
    <row r="7" spans="1:8" s="3" customFormat="1" ht="14" x14ac:dyDescent="0.2">
      <c r="A7" s="1" t="s">
        <v>6</v>
      </c>
      <c r="B7" s="64"/>
      <c r="C7" s="64"/>
    </row>
    <row r="8" spans="1:8" s="3" customFormat="1" ht="14" x14ac:dyDescent="0.2">
      <c r="A8" s="1" t="s">
        <v>5</v>
      </c>
      <c r="B8" s="65"/>
      <c r="C8" s="64"/>
    </row>
    <row r="9" spans="1:8" s="3" customFormat="1" ht="14" x14ac:dyDescent="0.2">
      <c r="A9" s="1" t="s">
        <v>6</v>
      </c>
      <c r="B9" s="66"/>
      <c r="C9" s="66"/>
    </row>
    <row r="10" spans="1:8" s="3" customFormat="1" ht="14" x14ac:dyDescent="0.2">
      <c r="A10" s="1" t="s">
        <v>5</v>
      </c>
      <c r="B10" s="65"/>
      <c r="C10" s="64"/>
    </row>
    <row r="11" spans="1:8" s="3" customFormat="1" ht="14" x14ac:dyDescent="0.2"/>
    <row r="12" spans="1:8" s="3" customFormat="1" ht="14" x14ac:dyDescent="0.2"/>
    <row r="13" spans="1:8" x14ac:dyDescent="0.2">
      <c r="A13" s="5" t="s">
        <v>7</v>
      </c>
      <c r="B13" s="67" t="s">
        <v>8</v>
      </c>
      <c r="C13" s="60"/>
      <c r="D13" s="60"/>
      <c r="E13" s="60"/>
      <c r="F13" s="6"/>
    </row>
    <row r="14" spans="1:8" ht="39.75" customHeight="1" x14ac:dyDescent="0.2">
      <c r="A14" s="8"/>
      <c r="B14" s="60"/>
      <c r="C14" s="60"/>
      <c r="D14" s="60"/>
      <c r="E14" s="60"/>
      <c r="F14" s="6"/>
    </row>
    <row r="15" spans="1:8" x14ac:dyDescent="0.2">
      <c r="A15" s="8"/>
      <c r="B15" s="8" t="s">
        <v>9</v>
      </c>
      <c r="C15" s="8"/>
      <c r="D15" s="8"/>
      <c r="E15" s="8"/>
      <c r="F15" s="6"/>
    </row>
    <row r="16" spans="1:8" x14ac:dyDescent="0.2">
      <c r="A16" s="5" t="s">
        <v>10</v>
      </c>
      <c r="B16" s="60" t="s">
        <v>11</v>
      </c>
      <c r="C16" s="60"/>
      <c r="D16" s="60"/>
      <c r="E16" s="60"/>
      <c r="F16" s="6"/>
    </row>
    <row r="17" spans="1:6" x14ac:dyDescent="0.2">
      <c r="A17" s="9" t="s">
        <v>12</v>
      </c>
      <c r="B17" s="60"/>
      <c r="C17" s="60"/>
      <c r="D17" s="60"/>
      <c r="E17" s="60"/>
      <c r="F17" s="6"/>
    </row>
    <row r="18" spans="1:6" x14ac:dyDescent="0.2">
      <c r="A18" s="9"/>
      <c r="B18" s="8"/>
      <c r="C18" s="8"/>
      <c r="D18" s="8"/>
      <c r="E18" s="8"/>
      <c r="F18" s="6"/>
    </row>
    <row r="19" spans="1:6" x14ac:dyDescent="0.2">
      <c r="A19" s="5" t="s">
        <v>13</v>
      </c>
      <c r="B19" s="60" t="s">
        <v>14</v>
      </c>
      <c r="C19" s="60"/>
      <c r="D19" s="60"/>
      <c r="E19" s="60"/>
      <c r="F19" s="10"/>
    </row>
    <row r="20" spans="1:6" ht="39.75" customHeight="1" x14ac:dyDescent="0.2">
      <c r="A20" s="9" t="s">
        <v>15</v>
      </c>
      <c r="B20" s="60"/>
      <c r="C20" s="60"/>
      <c r="D20" s="60"/>
      <c r="E20" s="60"/>
      <c r="F20" s="6"/>
    </row>
    <row r="21" spans="1:6" x14ac:dyDescent="0.2">
      <c r="A21" s="8"/>
      <c r="B21" s="8"/>
      <c r="C21" s="8"/>
      <c r="D21" s="8"/>
      <c r="E21" s="8"/>
      <c r="F21" s="6"/>
    </row>
    <row r="22" spans="1:6" x14ac:dyDescent="0.2">
      <c r="A22" s="5" t="s">
        <v>16</v>
      </c>
      <c r="B22" s="67" t="s">
        <v>17</v>
      </c>
      <c r="C22" s="60"/>
      <c r="D22" s="60"/>
      <c r="E22" s="60"/>
      <c r="F22" s="10"/>
    </row>
    <row r="23" spans="1:6" x14ac:dyDescent="0.2">
      <c r="A23" s="9" t="s">
        <v>18</v>
      </c>
      <c r="B23" s="60"/>
      <c r="C23" s="60"/>
      <c r="D23" s="60"/>
      <c r="E23" s="60"/>
      <c r="F23" s="6"/>
    </row>
    <row r="24" spans="1:6" x14ac:dyDescent="0.2">
      <c r="A24" s="8"/>
      <c r="B24" s="8"/>
      <c r="C24" s="8"/>
      <c r="D24" s="8"/>
      <c r="E24" s="8"/>
      <c r="F24" s="6"/>
    </row>
    <row r="25" spans="1:6" x14ac:dyDescent="0.2">
      <c r="A25" s="5" t="s">
        <v>19</v>
      </c>
      <c r="B25" s="60" t="s">
        <v>20</v>
      </c>
      <c r="C25" s="60"/>
      <c r="D25" s="60"/>
      <c r="E25" s="60"/>
      <c r="F25" s="6"/>
    </row>
    <row r="26" spans="1:6" ht="27" x14ac:dyDescent="0.2">
      <c r="A26" s="9" t="s">
        <v>21</v>
      </c>
      <c r="B26" s="60"/>
      <c r="C26" s="60"/>
      <c r="D26" s="60"/>
      <c r="E26" s="60"/>
      <c r="F26" s="6"/>
    </row>
    <row r="27" spans="1:6" x14ac:dyDescent="0.2">
      <c r="A27" s="8"/>
      <c r="B27" s="8"/>
      <c r="C27" s="8"/>
      <c r="D27" s="8"/>
      <c r="E27" s="8"/>
      <c r="F27" s="6"/>
    </row>
    <row r="28" spans="1:6" x14ac:dyDescent="0.2">
      <c r="A28" s="5" t="s">
        <v>22</v>
      </c>
      <c r="B28" s="60" t="s">
        <v>23</v>
      </c>
      <c r="C28" s="60"/>
      <c r="D28" s="60"/>
      <c r="E28" s="60"/>
      <c r="F28" s="6"/>
    </row>
    <row r="29" spans="1:6" ht="27" x14ac:dyDescent="0.2">
      <c r="A29" s="9" t="s">
        <v>24</v>
      </c>
      <c r="B29" s="60"/>
      <c r="C29" s="60"/>
      <c r="D29" s="60"/>
      <c r="E29" s="60"/>
      <c r="F29" s="6"/>
    </row>
    <row r="30" spans="1:6" x14ac:dyDescent="0.2">
      <c r="A30" s="6"/>
      <c r="B30" s="6"/>
      <c r="C30" s="6"/>
      <c r="D30" s="6"/>
      <c r="E30" s="6"/>
      <c r="F30" s="6"/>
    </row>
    <row r="31" spans="1:6" ht="30" x14ac:dyDescent="0.3">
      <c r="A31" s="11" t="s">
        <v>25</v>
      </c>
      <c r="B31" s="6"/>
      <c r="C31" s="12"/>
      <c r="D31" s="6"/>
      <c r="E31" s="6"/>
      <c r="F31" s="6"/>
    </row>
    <row r="32" spans="1:6" x14ac:dyDescent="0.2">
      <c r="A32" s="13" t="s">
        <v>26</v>
      </c>
      <c r="B32" s="13" t="s">
        <v>27</v>
      </c>
      <c r="C32" s="13" t="s">
        <v>28</v>
      </c>
      <c r="D32" s="13" t="s">
        <v>29</v>
      </c>
      <c r="E32" s="6"/>
      <c r="F32" s="6"/>
    </row>
    <row r="33" spans="1:6" x14ac:dyDescent="0.2">
      <c r="A33" s="14" t="s">
        <v>30</v>
      </c>
      <c r="B33" s="14" t="s">
        <v>31</v>
      </c>
      <c r="C33" s="14" t="s">
        <v>32</v>
      </c>
      <c r="D33" s="14" t="s">
        <v>33</v>
      </c>
      <c r="E33" s="6"/>
      <c r="F33" s="6"/>
    </row>
    <row r="34" spans="1:6" x14ac:dyDescent="0.2">
      <c r="A34" s="15" t="s">
        <v>34</v>
      </c>
      <c r="B34" s="15" t="s">
        <v>34</v>
      </c>
      <c r="C34" s="15" t="s">
        <v>35</v>
      </c>
      <c r="D34" s="16" t="s">
        <v>36</v>
      </c>
      <c r="E34" s="6"/>
      <c r="F34" s="6"/>
    </row>
    <row r="35" spans="1:6" x14ac:dyDescent="0.2">
      <c r="A35" s="15" t="s">
        <v>37</v>
      </c>
      <c r="B35" s="15" t="s">
        <v>37</v>
      </c>
      <c r="C35" s="15" t="s">
        <v>35</v>
      </c>
      <c r="D35" s="17" t="s">
        <v>38</v>
      </c>
      <c r="E35" s="6"/>
      <c r="F35" s="6"/>
    </row>
    <row r="36" spans="1:6" x14ac:dyDescent="0.2">
      <c r="A36" s="15" t="s">
        <v>34</v>
      </c>
      <c r="B36" s="15" t="s">
        <v>37</v>
      </c>
      <c r="C36" s="15" t="s">
        <v>37</v>
      </c>
      <c r="D36" s="17" t="s">
        <v>38</v>
      </c>
      <c r="E36" s="6"/>
      <c r="F36" s="6"/>
    </row>
    <row r="37" spans="1:6" x14ac:dyDescent="0.2">
      <c r="A37" s="15" t="s">
        <v>34</v>
      </c>
      <c r="B37" s="15" t="s">
        <v>37</v>
      </c>
      <c r="C37" s="15" t="s">
        <v>34</v>
      </c>
      <c r="D37" s="16" t="s">
        <v>36</v>
      </c>
      <c r="E37" s="6"/>
      <c r="F37" s="6"/>
    </row>
    <row r="38" spans="1:6" x14ac:dyDescent="0.2">
      <c r="A38" s="15" t="s">
        <v>37</v>
      </c>
      <c r="B38" s="15" t="s">
        <v>34</v>
      </c>
      <c r="C38" s="15" t="s">
        <v>35</v>
      </c>
      <c r="D38" s="17" t="s">
        <v>38</v>
      </c>
      <c r="E38" s="6"/>
      <c r="F38" s="6"/>
    </row>
    <row r="39" spans="1:6" s="18" customFormat="1" x14ac:dyDescent="0.2">
      <c r="A39" s="8"/>
      <c r="B39" s="8"/>
      <c r="C39" s="8"/>
      <c r="D39" s="8"/>
      <c r="E39" s="8"/>
      <c r="F39" s="8"/>
    </row>
    <row r="40" spans="1:6" s="18" customFormat="1" x14ac:dyDescent="0.2">
      <c r="A40" s="5" t="s">
        <v>39</v>
      </c>
      <c r="B40" s="8"/>
      <c r="C40" s="8"/>
      <c r="D40" s="8"/>
      <c r="E40" s="8"/>
      <c r="F40" s="8"/>
    </row>
    <row r="41" spans="1:6" s="18" customFormat="1" x14ac:dyDescent="0.2">
      <c r="A41" s="58" t="s">
        <v>40</v>
      </c>
      <c r="B41" s="19" t="s">
        <v>41</v>
      </c>
      <c r="C41" s="8"/>
      <c r="D41" s="8"/>
      <c r="E41" s="8"/>
      <c r="F41" s="8"/>
    </row>
    <row r="42" spans="1:6" s="18" customFormat="1" x14ac:dyDescent="0.2">
      <c r="A42" s="8"/>
      <c r="B42" s="59" t="s">
        <v>42</v>
      </c>
      <c r="C42" s="59"/>
      <c r="D42" s="59"/>
      <c r="E42" s="59"/>
      <c r="F42" s="59"/>
    </row>
    <row r="43" spans="1:6" s="18" customFormat="1" x14ac:dyDescent="0.2">
      <c r="A43" s="8"/>
      <c r="B43" s="8"/>
      <c r="C43" s="8"/>
      <c r="D43" s="8"/>
      <c r="E43" s="8"/>
      <c r="F43" s="8"/>
    </row>
    <row r="44" spans="1:6" s="18" customFormat="1" x14ac:dyDescent="0.2">
      <c r="A44" s="68" t="s">
        <v>43</v>
      </c>
      <c r="B44" s="68"/>
      <c r="C44" s="8"/>
      <c r="D44" s="8"/>
      <c r="E44" s="8"/>
      <c r="F44" s="8"/>
    </row>
    <row r="45" spans="1:6" s="18" customFormat="1" x14ac:dyDescent="0.2">
      <c r="A45" s="5" t="s">
        <v>44</v>
      </c>
      <c r="B45" s="20" t="s">
        <v>45</v>
      </c>
      <c r="C45" s="20" t="s">
        <v>46</v>
      </c>
      <c r="D45" s="8"/>
      <c r="E45" s="8"/>
      <c r="F45" s="8"/>
    </row>
    <row r="46" spans="1:6" s="18" customFormat="1" x14ac:dyDescent="0.2">
      <c r="A46" s="21" t="s">
        <v>47</v>
      </c>
      <c r="B46" s="22"/>
      <c r="C46" s="8"/>
      <c r="E46" s="8"/>
      <c r="F46" s="8"/>
    </row>
    <row r="47" spans="1:6" s="18" customFormat="1" x14ac:dyDescent="0.2">
      <c r="A47" s="21" t="s">
        <v>48</v>
      </c>
      <c r="B47" s="22"/>
      <c r="C47" s="22"/>
      <c r="D47" s="8"/>
      <c r="E47" s="8"/>
      <c r="F47" s="8"/>
    </row>
    <row r="48" spans="1:6" s="18" customFormat="1" x14ac:dyDescent="0.2">
      <c r="A48" s="21" t="s">
        <v>49</v>
      </c>
      <c r="B48" s="22"/>
      <c r="C48" s="22"/>
      <c r="D48" s="8"/>
      <c r="E48" s="8"/>
      <c r="F48" s="8"/>
    </row>
    <row r="49" spans="1:11" s="18" customFormat="1" x14ac:dyDescent="0.2">
      <c r="A49" s="21" t="s">
        <v>50</v>
      </c>
      <c r="B49" s="22"/>
      <c r="C49" s="22"/>
      <c r="D49" s="8"/>
      <c r="E49" s="8"/>
      <c r="F49" s="8"/>
    </row>
    <row r="50" spans="1:11" s="18" customFormat="1" x14ac:dyDescent="0.2">
      <c r="A50" s="21" t="s">
        <v>51</v>
      </c>
      <c r="B50" s="22"/>
      <c r="C50" s="22"/>
      <c r="D50" s="8"/>
      <c r="E50" s="8"/>
      <c r="F50" s="8"/>
    </row>
    <row r="51" spans="1:11" s="18" customFormat="1" x14ac:dyDescent="0.2">
      <c r="A51" s="8"/>
      <c r="B51" s="8"/>
      <c r="C51" s="8"/>
      <c r="D51" s="8"/>
      <c r="E51" s="8"/>
      <c r="F51" s="8"/>
    </row>
    <row r="52" spans="1:11" s="18" customFormat="1" ht="18.5" customHeight="1" x14ac:dyDescent="0.2">
      <c r="A52" s="14" t="s">
        <v>52</v>
      </c>
      <c r="B52" s="14"/>
      <c r="C52" s="14"/>
      <c r="D52" s="14"/>
      <c r="E52" s="14"/>
      <c r="F52" s="14"/>
      <c r="G52" s="14"/>
      <c r="H52" s="14"/>
      <c r="I52" s="14"/>
      <c r="J52" s="14"/>
      <c r="K52" s="14"/>
    </row>
    <row r="53" spans="1:11" s="18" customFormat="1" x14ac:dyDescent="0.2">
      <c r="A53" s="23"/>
      <c r="B53" s="8"/>
      <c r="C53" s="8"/>
      <c r="D53" s="8"/>
      <c r="E53" s="8"/>
    </row>
    <row r="54" spans="1:11" s="18" customFormat="1" x14ac:dyDescent="0.2">
      <c r="A54" s="8"/>
      <c r="B54" s="8"/>
      <c r="C54" s="8"/>
      <c r="D54" s="68" t="s">
        <v>53</v>
      </c>
      <c r="E54" s="68"/>
      <c r="F54" s="68" t="s">
        <v>54</v>
      </c>
      <c r="G54" s="68"/>
      <c r="H54" s="68" t="s">
        <v>55</v>
      </c>
      <c r="I54" s="68"/>
      <c r="J54" s="68" t="s">
        <v>56</v>
      </c>
      <c r="K54" s="68"/>
    </row>
    <row r="55" spans="1:11" s="18" customFormat="1" x14ac:dyDescent="0.2">
      <c r="A55" s="24"/>
      <c r="B55" s="25"/>
      <c r="C55" s="20" t="s">
        <v>57</v>
      </c>
      <c r="D55" s="20" t="s">
        <v>46</v>
      </c>
      <c r="E55" s="20" t="s">
        <v>45</v>
      </c>
      <c r="F55" s="20" t="s">
        <v>46</v>
      </c>
      <c r="G55" s="20" t="s">
        <v>45</v>
      </c>
      <c r="H55" s="20" t="s">
        <v>46</v>
      </c>
      <c r="I55" s="20" t="s">
        <v>45</v>
      </c>
      <c r="J55" s="20" t="s">
        <v>46</v>
      </c>
      <c r="K55" s="20" t="s">
        <v>45</v>
      </c>
    </row>
    <row r="56" spans="1:11" s="18" customFormat="1" x14ac:dyDescent="0.2">
      <c r="A56" s="26">
        <v>43891</v>
      </c>
      <c r="B56" s="27" t="s">
        <v>58</v>
      </c>
      <c r="C56" s="28">
        <v>43739</v>
      </c>
      <c r="D56" s="29"/>
      <c r="E56" s="30">
        <f t="shared" ref="E56:E63" si="0">D56/1.15</f>
        <v>0</v>
      </c>
      <c r="F56" s="29"/>
      <c r="G56" s="30">
        <f t="shared" ref="G56:G63" si="1">F56/1.15</f>
        <v>0</v>
      </c>
      <c r="H56" s="29"/>
      <c r="I56" s="30">
        <f t="shared" ref="I56:I63" si="2">H56/1.15</f>
        <v>0</v>
      </c>
      <c r="J56" s="29"/>
      <c r="K56" s="30">
        <f t="shared" ref="K56:K63" si="3">J56/1.15</f>
        <v>0</v>
      </c>
    </row>
    <row r="57" spans="1:11" s="18" customFormat="1" x14ac:dyDescent="0.2">
      <c r="A57" s="31"/>
      <c r="B57" s="18" t="s">
        <v>58</v>
      </c>
      <c r="C57" s="32">
        <v>43770</v>
      </c>
      <c r="D57" s="33"/>
      <c r="E57" s="34">
        <f t="shared" si="0"/>
        <v>0</v>
      </c>
      <c r="F57" s="33"/>
      <c r="G57" s="34">
        <f t="shared" si="1"/>
        <v>0</v>
      </c>
      <c r="H57" s="33"/>
      <c r="I57" s="34">
        <f t="shared" si="2"/>
        <v>0</v>
      </c>
      <c r="J57" s="33"/>
      <c r="K57" s="34">
        <f t="shared" si="3"/>
        <v>0</v>
      </c>
    </row>
    <row r="58" spans="1:11" s="18" customFormat="1" x14ac:dyDescent="0.2">
      <c r="A58" s="31"/>
      <c r="B58" s="18" t="s">
        <v>58</v>
      </c>
      <c r="C58" s="32">
        <v>43800</v>
      </c>
      <c r="D58" s="33"/>
      <c r="E58" s="34">
        <f t="shared" si="0"/>
        <v>0</v>
      </c>
      <c r="F58" s="33"/>
      <c r="G58" s="34">
        <f t="shared" si="1"/>
        <v>0</v>
      </c>
      <c r="H58" s="33"/>
      <c r="I58" s="34">
        <f t="shared" si="2"/>
        <v>0</v>
      </c>
      <c r="J58" s="33"/>
      <c r="K58" s="34">
        <f t="shared" si="3"/>
        <v>0</v>
      </c>
    </row>
    <row r="59" spans="1:11" s="18" customFormat="1" x14ac:dyDescent="0.2">
      <c r="A59" s="31"/>
      <c r="B59" s="18" t="s">
        <v>58</v>
      </c>
      <c r="C59" s="32">
        <v>43831</v>
      </c>
      <c r="D59" s="33"/>
      <c r="E59" s="34">
        <f t="shared" si="0"/>
        <v>0</v>
      </c>
      <c r="F59" s="33"/>
      <c r="G59" s="34">
        <f t="shared" si="1"/>
        <v>0</v>
      </c>
      <c r="H59" s="33"/>
      <c r="I59" s="34">
        <f t="shared" si="2"/>
        <v>0</v>
      </c>
      <c r="J59" s="33"/>
      <c r="K59" s="34">
        <f t="shared" si="3"/>
        <v>0</v>
      </c>
    </row>
    <row r="60" spans="1:11" s="18" customFormat="1" x14ac:dyDescent="0.2">
      <c r="A60" s="31"/>
      <c r="B60" s="18" t="s">
        <v>59</v>
      </c>
      <c r="C60" s="32">
        <v>43891</v>
      </c>
      <c r="D60" s="29"/>
      <c r="E60" s="34">
        <f t="shared" si="0"/>
        <v>0</v>
      </c>
      <c r="F60" s="33"/>
      <c r="G60" s="34">
        <f t="shared" si="1"/>
        <v>0</v>
      </c>
      <c r="H60" s="33"/>
      <c r="I60" s="34">
        <f t="shared" si="2"/>
        <v>0</v>
      </c>
      <c r="J60" s="33"/>
      <c r="K60" s="34">
        <f t="shared" si="3"/>
        <v>0</v>
      </c>
    </row>
    <row r="61" spans="1:11" x14ac:dyDescent="0.2">
      <c r="A61" s="35"/>
      <c r="B61" s="7" t="s">
        <v>59</v>
      </c>
      <c r="C61" s="32">
        <v>43922</v>
      </c>
      <c r="D61" s="36"/>
      <c r="E61" s="34">
        <f t="shared" si="0"/>
        <v>0</v>
      </c>
      <c r="F61" s="36"/>
      <c r="G61" s="34">
        <f t="shared" si="1"/>
        <v>0</v>
      </c>
      <c r="H61" s="36"/>
      <c r="I61" s="34">
        <f t="shared" si="2"/>
        <v>0</v>
      </c>
      <c r="J61" s="36"/>
      <c r="K61" s="34">
        <f t="shared" si="3"/>
        <v>0</v>
      </c>
    </row>
    <row r="62" spans="1:11" x14ac:dyDescent="0.2">
      <c r="A62" s="35"/>
      <c r="B62" s="7" t="s">
        <v>59</v>
      </c>
      <c r="C62" s="32">
        <v>43952</v>
      </c>
      <c r="D62" s="36"/>
      <c r="E62" s="34">
        <f t="shared" si="0"/>
        <v>0</v>
      </c>
      <c r="F62" s="36"/>
      <c r="G62" s="34">
        <f t="shared" si="1"/>
        <v>0</v>
      </c>
      <c r="H62" s="36"/>
      <c r="I62" s="34">
        <f t="shared" si="2"/>
        <v>0</v>
      </c>
      <c r="J62" s="36"/>
      <c r="K62" s="34">
        <f t="shared" si="3"/>
        <v>0</v>
      </c>
    </row>
    <row r="63" spans="1:11" x14ac:dyDescent="0.2">
      <c r="A63" s="35"/>
      <c r="B63" s="7" t="s">
        <v>59</v>
      </c>
      <c r="C63" s="32">
        <v>43983</v>
      </c>
      <c r="D63" s="36"/>
      <c r="E63" s="34">
        <f t="shared" si="0"/>
        <v>0</v>
      </c>
      <c r="F63" s="36"/>
      <c r="G63" s="34">
        <f t="shared" si="1"/>
        <v>0</v>
      </c>
      <c r="H63" s="36"/>
      <c r="I63" s="34">
        <f t="shared" si="2"/>
        <v>0</v>
      </c>
      <c r="J63" s="36"/>
      <c r="K63" s="34">
        <f t="shared" si="3"/>
        <v>0</v>
      </c>
    </row>
    <row r="64" spans="1:11" x14ac:dyDescent="0.2">
      <c r="A64" s="35"/>
      <c r="B64" s="7" t="s">
        <v>60</v>
      </c>
      <c r="C64" s="37">
        <f>SUM(E56:E63)+SUM(G56:G63)+SUM(I56:I63)+SUM(K56:K63)</f>
        <v>0</v>
      </c>
      <c r="D64" s="38"/>
      <c r="E64" s="39"/>
      <c r="F64" s="38"/>
      <c r="G64" s="39"/>
      <c r="H64" s="38"/>
      <c r="I64" s="39"/>
      <c r="J64" s="38"/>
      <c r="K64" s="39"/>
    </row>
    <row r="65" spans="1:11" x14ac:dyDescent="0.2">
      <c r="A65" s="40"/>
      <c r="B65" s="41" t="s">
        <v>61</v>
      </c>
      <c r="C65" s="42">
        <f>SUM(D56:D63)+SUM(F56:F63)+SUM(H56:H63)+SUM(J56:J63)</f>
        <v>0</v>
      </c>
      <c r="D65" s="40"/>
      <c r="E65" s="43"/>
      <c r="F65" s="40"/>
      <c r="G65" s="43"/>
      <c r="H65" s="40"/>
      <c r="I65" s="43"/>
      <c r="J65" s="40"/>
      <c r="K65" s="43"/>
    </row>
    <row r="66" spans="1:11" x14ac:dyDescent="0.2">
      <c r="A66" s="44">
        <v>44013</v>
      </c>
      <c r="B66" s="18" t="s">
        <v>58</v>
      </c>
      <c r="C66" s="45">
        <v>43862</v>
      </c>
      <c r="D66" s="29"/>
      <c r="E66" s="30">
        <f t="shared" ref="E66:E73" si="4">D66/1.15</f>
        <v>0</v>
      </c>
      <c r="F66" s="29"/>
      <c r="G66" s="30">
        <f t="shared" ref="G66:G73" si="5">F66/1.15</f>
        <v>0</v>
      </c>
      <c r="H66" s="29"/>
      <c r="I66" s="30">
        <f t="shared" ref="I66:I73" si="6">H66/1.15</f>
        <v>0</v>
      </c>
      <c r="J66" s="29"/>
      <c r="K66" s="30">
        <f t="shared" ref="K66:K73" si="7">J66/1.15</f>
        <v>0</v>
      </c>
    </row>
    <row r="67" spans="1:11" x14ac:dyDescent="0.2">
      <c r="A67" s="35"/>
      <c r="B67" s="18" t="s">
        <v>58</v>
      </c>
      <c r="C67" s="32">
        <v>43891</v>
      </c>
      <c r="D67" s="33"/>
      <c r="E67" s="34">
        <f t="shared" si="4"/>
        <v>0</v>
      </c>
      <c r="F67" s="33"/>
      <c r="G67" s="34">
        <f t="shared" si="5"/>
        <v>0</v>
      </c>
      <c r="H67" s="33"/>
      <c r="I67" s="34">
        <f t="shared" si="6"/>
        <v>0</v>
      </c>
      <c r="J67" s="33"/>
      <c r="K67" s="34">
        <f t="shared" si="7"/>
        <v>0</v>
      </c>
    </row>
    <row r="68" spans="1:11" x14ac:dyDescent="0.2">
      <c r="A68" s="35"/>
      <c r="B68" s="18" t="s">
        <v>58</v>
      </c>
      <c r="C68" s="32">
        <v>43922</v>
      </c>
      <c r="D68" s="33"/>
      <c r="E68" s="34">
        <f t="shared" si="4"/>
        <v>0</v>
      </c>
      <c r="F68" s="33"/>
      <c r="G68" s="34">
        <f t="shared" si="5"/>
        <v>0</v>
      </c>
      <c r="H68" s="33"/>
      <c r="I68" s="34">
        <f t="shared" si="6"/>
        <v>0</v>
      </c>
      <c r="J68" s="33"/>
      <c r="K68" s="34">
        <f t="shared" si="7"/>
        <v>0</v>
      </c>
    </row>
    <row r="69" spans="1:11" x14ac:dyDescent="0.2">
      <c r="A69" s="35"/>
      <c r="B69" s="18" t="s">
        <v>58</v>
      </c>
      <c r="C69" s="32">
        <v>43952</v>
      </c>
      <c r="D69" s="33"/>
      <c r="E69" s="34">
        <f t="shared" si="4"/>
        <v>0</v>
      </c>
      <c r="F69" s="33"/>
      <c r="G69" s="34">
        <f t="shared" si="5"/>
        <v>0</v>
      </c>
      <c r="H69" s="33"/>
      <c r="I69" s="34">
        <f t="shared" si="6"/>
        <v>0</v>
      </c>
      <c r="J69" s="33"/>
      <c r="K69" s="34">
        <f t="shared" si="7"/>
        <v>0</v>
      </c>
    </row>
    <row r="70" spans="1:11" x14ac:dyDescent="0.2">
      <c r="A70" s="35"/>
      <c r="B70" s="18" t="s">
        <v>59</v>
      </c>
      <c r="C70" s="46">
        <v>44013</v>
      </c>
      <c r="D70" s="33"/>
      <c r="E70" s="34">
        <f t="shared" si="4"/>
        <v>0</v>
      </c>
      <c r="F70" s="33"/>
      <c r="G70" s="34">
        <f t="shared" si="5"/>
        <v>0</v>
      </c>
      <c r="H70" s="33"/>
      <c r="I70" s="34">
        <f t="shared" si="6"/>
        <v>0</v>
      </c>
      <c r="J70" s="33"/>
      <c r="K70" s="34">
        <f t="shared" si="7"/>
        <v>0</v>
      </c>
    </row>
    <row r="71" spans="1:11" x14ac:dyDescent="0.2">
      <c r="A71" s="35"/>
      <c r="B71" s="18" t="s">
        <v>59</v>
      </c>
      <c r="C71" s="46">
        <v>44044</v>
      </c>
      <c r="D71" s="36"/>
      <c r="E71" s="34">
        <f t="shared" si="4"/>
        <v>0</v>
      </c>
      <c r="F71" s="36"/>
      <c r="G71" s="34">
        <f t="shared" si="5"/>
        <v>0</v>
      </c>
      <c r="H71" s="36"/>
      <c r="I71" s="34">
        <f t="shared" si="6"/>
        <v>0</v>
      </c>
      <c r="J71" s="36"/>
      <c r="K71" s="34">
        <f t="shared" si="7"/>
        <v>0</v>
      </c>
    </row>
    <row r="72" spans="1:11" x14ac:dyDescent="0.2">
      <c r="A72" s="35"/>
      <c r="B72" s="18" t="s">
        <v>59</v>
      </c>
      <c r="C72" s="46">
        <v>44075</v>
      </c>
      <c r="D72" s="36"/>
      <c r="E72" s="34">
        <f t="shared" si="4"/>
        <v>0</v>
      </c>
      <c r="F72" s="36"/>
      <c r="G72" s="34">
        <f t="shared" si="5"/>
        <v>0</v>
      </c>
      <c r="H72" s="36"/>
      <c r="I72" s="34">
        <f t="shared" si="6"/>
        <v>0</v>
      </c>
      <c r="J72" s="36"/>
      <c r="K72" s="34">
        <f t="shared" si="7"/>
        <v>0</v>
      </c>
    </row>
    <row r="73" spans="1:11" x14ac:dyDescent="0.2">
      <c r="A73" s="35"/>
      <c r="B73" s="18" t="s">
        <v>59</v>
      </c>
      <c r="C73" s="46">
        <v>44105</v>
      </c>
      <c r="D73" s="36"/>
      <c r="E73" s="34">
        <f t="shared" si="4"/>
        <v>0</v>
      </c>
      <c r="F73" s="36"/>
      <c r="G73" s="34">
        <f t="shared" si="5"/>
        <v>0</v>
      </c>
      <c r="H73" s="36"/>
      <c r="I73" s="34">
        <f t="shared" si="6"/>
        <v>0</v>
      </c>
      <c r="J73" s="36"/>
      <c r="K73" s="34">
        <f t="shared" si="7"/>
        <v>0</v>
      </c>
    </row>
    <row r="74" spans="1:11" x14ac:dyDescent="0.2">
      <c r="A74" s="35"/>
      <c r="B74" s="7" t="s">
        <v>60</v>
      </c>
      <c r="C74" s="37">
        <f>SUM(E66:E73)+SUM(G66:G73)+SUM(I66:I73)+SUM(K66:K73)</f>
        <v>0</v>
      </c>
      <c r="D74" s="38"/>
      <c r="E74" s="39"/>
      <c r="F74" s="38"/>
      <c r="G74" s="39"/>
      <c r="H74" s="38"/>
      <c r="I74" s="39"/>
      <c r="J74" s="38"/>
      <c r="K74" s="39"/>
    </row>
    <row r="75" spans="1:11" x14ac:dyDescent="0.2">
      <c r="A75" s="40"/>
      <c r="B75" s="41" t="s">
        <v>61</v>
      </c>
      <c r="C75" s="42">
        <f>SUM(D66:D73)+SUM(F66:F73)+SUM(H66:H73)+SUM(J66:J73)</f>
        <v>0</v>
      </c>
      <c r="D75" s="40"/>
      <c r="E75" s="43"/>
      <c r="F75" s="40"/>
      <c r="G75" s="43"/>
      <c r="H75" s="40"/>
      <c r="I75" s="43"/>
      <c r="J75" s="40"/>
      <c r="K75" s="43"/>
    </row>
    <row r="76" spans="1:11" x14ac:dyDescent="0.2">
      <c r="A76" s="44">
        <v>44136</v>
      </c>
      <c r="B76" s="47" t="s">
        <v>58</v>
      </c>
      <c r="C76" s="28">
        <v>43983</v>
      </c>
      <c r="D76" s="29"/>
      <c r="E76" s="30">
        <f t="shared" ref="E76:E83" si="8">D76/1.15</f>
        <v>0</v>
      </c>
      <c r="F76" s="29"/>
      <c r="G76" s="30">
        <f t="shared" ref="G76:G83" si="9">F76/1.15</f>
        <v>0</v>
      </c>
      <c r="H76" s="29"/>
      <c r="I76" s="30">
        <f t="shared" ref="I76:I83" si="10">H76/1.15</f>
        <v>0</v>
      </c>
      <c r="J76" s="29"/>
      <c r="K76" s="30">
        <f t="shared" ref="K76:K83" si="11">J76/1.15</f>
        <v>0</v>
      </c>
    </row>
    <row r="77" spans="1:11" x14ac:dyDescent="0.2">
      <c r="A77" s="35"/>
      <c r="B77" s="7" t="s">
        <v>58</v>
      </c>
      <c r="C77" s="32">
        <v>43983</v>
      </c>
      <c r="D77" s="33"/>
      <c r="E77" s="34">
        <f t="shared" si="8"/>
        <v>0</v>
      </c>
      <c r="F77" s="33"/>
      <c r="G77" s="34">
        <f t="shared" si="9"/>
        <v>0</v>
      </c>
      <c r="H77" s="33"/>
      <c r="I77" s="34">
        <f t="shared" si="10"/>
        <v>0</v>
      </c>
      <c r="J77" s="33"/>
      <c r="K77" s="34">
        <f t="shared" si="11"/>
        <v>0</v>
      </c>
    </row>
    <row r="78" spans="1:11" x14ac:dyDescent="0.2">
      <c r="A78" s="35"/>
      <c r="B78" s="7" t="s">
        <v>58</v>
      </c>
      <c r="C78" s="46">
        <v>44044</v>
      </c>
      <c r="D78" s="33"/>
      <c r="E78" s="34">
        <f t="shared" si="8"/>
        <v>0</v>
      </c>
      <c r="F78" s="33"/>
      <c r="G78" s="34">
        <f t="shared" si="9"/>
        <v>0</v>
      </c>
      <c r="H78" s="33"/>
      <c r="I78" s="34">
        <f t="shared" si="10"/>
        <v>0</v>
      </c>
      <c r="J78" s="33"/>
      <c r="K78" s="34">
        <f t="shared" si="11"/>
        <v>0</v>
      </c>
    </row>
    <row r="79" spans="1:11" x14ac:dyDescent="0.2">
      <c r="A79" s="35"/>
      <c r="B79" s="7" t="s">
        <v>58</v>
      </c>
      <c r="C79" s="46">
        <v>44075</v>
      </c>
      <c r="D79" s="33"/>
      <c r="E79" s="34">
        <f t="shared" si="8"/>
        <v>0</v>
      </c>
      <c r="F79" s="33"/>
      <c r="G79" s="34">
        <f t="shared" si="9"/>
        <v>0</v>
      </c>
      <c r="H79" s="33"/>
      <c r="I79" s="34">
        <f t="shared" si="10"/>
        <v>0</v>
      </c>
      <c r="J79" s="33"/>
      <c r="K79" s="34">
        <f t="shared" si="11"/>
        <v>0</v>
      </c>
    </row>
    <row r="80" spans="1:11" x14ac:dyDescent="0.2">
      <c r="A80" s="35"/>
      <c r="B80" s="7" t="s">
        <v>59</v>
      </c>
      <c r="C80" s="46">
        <v>44136</v>
      </c>
      <c r="D80" s="33"/>
      <c r="E80" s="34">
        <f t="shared" si="8"/>
        <v>0</v>
      </c>
      <c r="F80" s="33"/>
      <c r="G80" s="34">
        <f t="shared" si="9"/>
        <v>0</v>
      </c>
      <c r="H80" s="33"/>
      <c r="I80" s="34">
        <f t="shared" si="10"/>
        <v>0</v>
      </c>
      <c r="J80" s="33"/>
      <c r="K80" s="34">
        <f t="shared" si="11"/>
        <v>0</v>
      </c>
    </row>
    <row r="81" spans="1:11" x14ac:dyDescent="0.2">
      <c r="A81" s="35"/>
      <c r="B81" s="7" t="s">
        <v>59</v>
      </c>
      <c r="C81" s="46">
        <v>44166</v>
      </c>
      <c r="D81" s="36"/>
      <c r="E81" s="34">
        <f t="shared" si="8"/>
        <v>0</v>
      </c>
      <c r="F81" s="36"/>
      <c r="G81" s="34">
        <f t="shared" si="9"/>
        <v>0</v>
      </c>
      <c r="H81" s="36"/>
      <c r="I81" s="34">
        <f t="shared" si="10"/>
        <v>0</v>
      </c>
      <c r="J81" s="36"/>
      <c r="K81" s="34">
        <f t="shared" si="11"/>
        <v>0</v>
      </c>
    </row>
    <row r="82" spans="1:11" x14ac:dyDescent="0.2">
      <c r="A82" s="35"/>
      <c r="B82" s="7" t="s">
        <v>59</v>
      </c>
      <c r="C82" s="46">
        <v>44197</v>
      </c>
      <c r="D82" s="36"/>
      <c r="E82" s="34">
        <f t="shared" si="8"/>
        <v>0</v>
      </c>
      <c r="F82" s="36"/>
      <c r="G82" s="34">
        <f t="shared" si="9"/>
        <v>0</v>
      </c>
      <c r="H82" s="36"/>
      <c r="I82" s="34">
        <f t="shared" si="10"/>
        <v>0</v>
      </c>
      <c r="J82" s="36"/>
      <c r="K82" s="34">
        <f t="shared" si="11"/>
        <v>0</v>
      </c>
    </row>
    <row r="83" spans="1:11" x14ac:dyDescent="0.2">
      <c r="A83" s="35"/>
      <c r="B83" s="7" t="s">
        <v>59</v>
      </c>
      <c r="C83" s="46">
        <v>44228</v>
      </c>
      <c r="D83" s="36"/>
      <c r="E83" s="34">
        <f t="shared" si="8"/>
        <v>0</v>
      </c>
      <c r="F83" s="36"/>
      <c r="G83" s="34">
        <f t="shared" si="9"/>
        <v>0</v>
      </c>
      <c r="H83" s="36"/>
      <c r="I83" s="34">
        <f t="shared" si="10"/>
        <v>0</v>
      </c>
      <c r="J83" s="36"/>
      <c r="K83" s="34">
        <f t="shared" si="11"/>
        <v>0</v>
      </c>
    </row>
    <row r="84" spans="1:11" x14ac:dyDescent="0.2">
      <c r="A84" s="35"/>
      <c r="B84" s="7" t="s">
        <v>60</v>
      </c>
      <c r="C84" s="37">
        <f>SUM(E76:E83)+SUM(G76:G83)+SUM(I76:I83)+SUM(K76:K83)</f>
        <v>0</v>
      </c>
      <c r="D84" s="38"/>
      <c r="E84" s="39"/>
      <c r="F84" s="38"/>
      <c r="G84" s="39"/>
      <c r="H84" s="38"/>
      <c r="I84" s="39"/>
      <c r="J84" s="38"/>
      <c r="K84" s="39"/>
    </row>
    <row r="85" spans="1:11" x14ac:dyDescent="0.2">
      <c r="A85" s="40"/>
      <c r="B85" s="41" t="s">
        <v>61</v>
      </c>
      <c r="C85" s="42">
        <f>SUM(D76:D83)+SUM(F76:F83)+SUM(H76:H83)+SUM(J76:J83)</f>
        <v>0</v>
      </c>
      <c r="D85" s="40"/>
      <c r="E85" s="43"/>
      <c r="F85" s="40"/>
      <c r="G85" s="43"/>
      <c r="H85" s="40"/>
      <c r="I85" s="43"/>
      <c r="J85" s="40"/>
      <c r="K85" s="43"/>
    </row>
    <row r="87" spans="1:11" x14ac:dyDescent="0.2">
      <c r="A87" s="7" t="s">
        <v>62</v>
      </c>
      <c r="B87" s="48">
        <f>C64+C74+C84</f>
        <v>0</v>
      </c>
    </row>
    <row r="88" spans="1:11" x14ac:dyDescent="0.2">
      <c r="A88" s="7" t="s">
        <v>63</v>
      </c>
      <c r="B88" s="48">
        <f>$B$47</f>
        <v>0</v>
      </c>
      <c r="C88" s="7" t="s">
        <v>64</v>
      </c>
    </row>
    <row r="89" spans="1:11" x14ac:dyDescent="0.2">
      <c r="A89" s="7" t="s">
        <v>65</v>
      </c>
      <c r="B89" s="48">
        <f>-$B$48</f>
        <v>0</v>
      </c>
      <c r="C89" s="7" t="s">
        <v>64</v>
      </c>
    </row>
    <row r="90" spans="1:11" x14ac:dyDescent="0.2">
      <c r="A90" s="7" t="s">
        <v>66</v>
      </c>
      <c r="B90" s="48">
        <f>-$B$49</f>
        <v>0</v>
      </c>
      <c r="C90" s="7" t="s">
        <v>67</v>
      </c>
    </row>
    <row r="91" spans="1:11" x14ac:dyDescent="0.2">
      <c r="A91" s="7" t="s">
        <v>68</v>
      </c>
      <c r="B91" s="48">
        <f>+$B$50</f>
        <v>0</v>
      </c>
      <c r="C91" s="7" t="s">
        <v>64</v>
      </c>
    </row>
    <row r="92" spans="1:11" ht="16" thickBot="1" x14ac:dyDescent="0.25">
      <c r="A92" s="7" t="s">
        <v>69</v>
      </c>
      <c r="B92" s="49">
        <f>SUM(B87:B91)</f>
        <v>0</v>
      </c>
      <c r="C92" s="7" t="s">
        <v>70</v>
      </c>
    </row>
    <row r="93" spans="1:11" ht="17" thickTop="1" thickBot="1" x14ac:dyDescent="0.25">
      <c r="A93" s="7" t="s">
        <v>71</v>
      </c>
      <c r="B93" s="49">
        <f>$B$46</f>
        <v>0</v>
      </c>
    </row>
    <row r="94" spans="1:11" ht="16" thickTop="1" x14ac:dyDescent="0.2">
      <c r="A94" s="7" t="s">
        <v>72</v>
      </c>
      <c r="B94" s="48">
        <f>B93-B92</f>
        <v>0</v>
      </c>
    </row>
    <row r="95" spans="1:11" x14ac:dyDescent="0.2">
      <c r="B95" s="50" t="e">
        <f>B94/B93</f>
        <v>#DIV/0!</v>
      </c>
    </row>
    <row r="97" spans="1:11" ht="19.75" customHeight="1" x14ac:dyDescent="0.2">
      <c r="A97" s="14" t="s">
        <v>73</v>
      </c>
      <c r="B97" s="14"/>
      <c r="C97" s="14"/>
      <c r="D97" s="14"/>
      <c r="E97" s="14"/>
      <c r="F97" s="14"/>
      <c r="G97" s="14"/>
      <c r="H97" s="14"/>
      <c r="I97" s="14"/>
      <c r="J97" s="14"/>
      <c r="K97" s="14"/>
    </row>
    <row r="99" spans="1:11" s="18" customFormat="1" x14ac:dyDescent="0.2">
      <c r="A99" s="8"/>
      <c r="B99" s="8"/>
      <c r="C99" s="8"/>
      <c r="D99" s="68" t="s">
        <v>53</v>
      </c>
      <c r="E99" s="68"/>
      <c r="F99" s="68" t="s">
        <v>54</v>
      </c>
      <c r="G99" s="68"/>
      <c r="H99" s="68" t="s">
        <v>55</v>
      </c>
      <c r="I99" s="68"/>
      <c r="J99" s="68" t="s">
        <v>56</v>
      </c>
      <c r="K99" s="68"/>
    </row>
    <row r="100" spans="1:11" s="18" customFormat="1" x14ac:dyDescent="0.2">
      <c r="A100" s="24"/>
      <c r="B100" s="25"/>
      <c r="C100" s="20" t="s">
        <v>57</v>
      </c>
      <c r="D100" s="20" t="s">
        <v>46</v>
      </c>
      <c r="E100" s="20" t="s">
        <v>45</v>
      </c>
      <c r="F100" s="20" t="s">
        <v>46</v>
      </c>
      <c r="G100" s="20" t="s">
        <v>45</v>
      </c>
      <c r="H100" s="20" t="s">
        <v>46</v>
      </c>
      <c r="I100" s="20" t="s">
        <v>45</v>
      </c>
      <c r="J100" s="20" t="s">
        <v>46</v>
      </c>
      <c r="K100" s="20" t="s">
        <v>45</v>
      </c>
    </row>
    <row r="101" spans="1:11" s="18" customFormat="1" x14ac:dyDescent="0.2">
      <c r="A101" s="44">
        <v>44136</v>
      </c>
      <c r="B101" s="47" t="s">
        <v>59</v>
      </c>
      <c r="C101" s="45">
        <v>44197</v>
      </c>
      <c r="D101" s="29"/>
      <c r="E101" s="30">
        <f>D101/1.15</f>
        <v>0</v>
      </c>
      <c r="F101" s="29"/>
      <c r="G101" s="30">
        <f>F101/1.15</f>
        <v>0</v>
      </c>
      <c r="H101" s="29"/>
      <c r="I101" s="30">
        <f>H101/1.15</f>
        <v>0</v>
      </c>
      <c r="J101" s="29"/>
      <c r="K101" s="30">
        <f>J101/1.15</f>
        <v>0</v>
      </c>
    </row>
    <row r="102" spans="1:11" x14ac:dyDescent="0.2">
      <c r="A102" s="51" t="s">
        <v>74</v>
      </c>
      <c r="B102" s="7" t="s">
        <v>59</v>
      </c>
      <c r="C102" s="46">
        <v>44228</v>
      </c>
      <c r="D102" s="36"/>
      <c r="E102" s="34">
        <f>D102/1.15</f>
        <v>0</v>
      </c>
      <c r="F102" s="36"/>
      <c r="G102" s="34">
        <f>F102/1.15</f>
        <v>0</v>
      </c>
      <c r="H102" s="36"/>
      <c r="I102" s="34">
        <f>H102/1.15</f>
        <v>0</v>
      </c>
      <c r="J102" s="36"/>
      <c r="K102" s="34">
        <f>J102/1.15</f>
        <v>0</v>
      </c>
    </row>
    <row r="103" spans="1:11" x14ac:dyDescent="0.2">
      <c r="A103" s="35"/>
      <c r="B103" s="7" t="s">
        <v>60</v>
      </c>
      <c r="C103" s="37">
        <f>SUM(E101:E102)+SUM(G101:G102)+SUM(I101:I102)+SUM(K101:K102)</f>
        <v>0</v>
      </c>
      <c r="D103" s="38"/>
      <c r="E103" s="39"/>
      <c r="F103" s="38"/>
      <c r="G103" s="39"/>
      <c r="H103" s="38"/>
      <c r="I103" s="39"/>
      <c r="J103" s="38"/>
      <c r="K103" s="39"/>
    </row>
    <row r="104" spans="1:11" x14ac:dyDescent="0.2">
      <c r="A104" s="40"/>
      <c r="B104" s="41" t="s">
        <v>61</v>
      </c>
      <c r="C104" s="42">
        <f>SUM(D101:D102)+SUM(F101:F102)+SUM(H101:H102)+SUM(J101:J102)</f>
        <v>0</v>
      </c>
      <c r="D104" s="40"/>
      <c r="E104" s="43"/>
      <c r="F104" s="40"/>
      <c r="G104" s="43"/>
      <c r="H104" s="40"/>
      <c r="I104" s="43"/>
      <c r="J104" s="40"/>
      <c r="K104" s="43"/>
    </row>
    <row r="105" spans="1:11" x14ac:dyDescent="0.2">
      <c r="A105" s="44">
        <v>44256</v>
      </c>
      <c r="B105" s="27" t="s">
        <v>58</v>
      </c>
      <c r="C105" s="28">
        <v>44105</v>
      </c>
      <c r="D105" s="29"/>
      <c r="E105" s="30">
        <f>D105/1.15</f>
        <v>0</v>
      </c>
      <c r="F105" s="29"/>
      <c r="G105" s="30">
        <f>F105/1.15</f>
        <v>0</v>
      </c>
      <c r="H105" s="29"/>
      <c r="I105" s="30">
        <f>H105/1.15</f>
        <v>0</v>
      </c>
      <c r="J105" s="29"/>
      <c r="K105" s="30">
        <f>J105/1.15</f>
        <v>0</v>
      </c>
    </row>
    <row r="106" spans="1:11" x14ac:dyDescent="0.2">
      <c r="A106" s="35"/>
      <c r="B106" s="18" t="s">
        <v>58</v>
      </c>
      <c r="C106" s="32">
        <v>44136</v>
      </c>
      <c r="D106" s="36"/>
      <c r="E106" s="34">
        <f>D106/1.15</f>
        <v>0</v>
      </c>
      <c r="F106" s="36"/>
      <c r="G106" s="34">
        <f>F106/1.15</f>
        <v>0</v>
      </c>
      <c r="H106" s="36"/>
      <c r="I106" s="34">
        <f>H106/1.15</f>
        <v>0</v>
      </c>
      <c r="J106" s="36"/>
      <c r="K106" s="34">
        <f>J106/1.15</f>
        <v>0</v>
      </c>
    </row>
    <row r="107" spans="1:11" x14ac:dyDescent="0.2">
      <c r="A107" s="35"/>
      <c r="B107" s="18" t="s">
        <v>58</v>
      </c>
      <c r="C107" s="32">
        <v>44166</v>
      </c>
      <c r="D107" s="36"/>
      <c r="E107" s="34">
        <f>D107/1.15</f>
        <v>0</v>
      </c>
      <c r="F107" s="36"/>
      <c r="G107" s="34">
        <f>F107/1.15</f>
        <v>0</v>
      </c>
      <c r="H107" s="36"/>
      <c r="I107" s="34">
        <f>H107/1.15</f>
        <v>0</v>
      </c>
      <c r="J107" s="36"/>
      <c r="K107" s="34">
        <f>J107/1.15</f>
        <v>0</v>
      </c>
    </row>
    <row r="108" spans="1:11" x14ac:dyDescent="0.2">
      <c r="A108" s="35"/>
      <c r="B108" s="7" t="s">
        <v>60</v>
      </c>
      <c r="C108" s="37">
        <f>SUM(E105:E107)+SUM(G105:G107)+SUM(I105:I107)+SUM(K105:K107)</f>
        <v>0</v>
      </c>
      <c r="D108" s="38"/>
      <c r="E108" s="39"/>
      <c r="F108" s="38"/>
      <c r="G108" s="39"/>
      <c r="H108" s="38"/>
      <c r="I108" s="39"/>
      <c r="J108" s="38"/>
      <c r="K108" s="39"/>
    </row>
    <row r="109" spans="1:11" x14ac:dyDescent="0.2">
      <c r="A109" s="40"/>
      <c r="B109" s="41" t="s">
        <v>61</v>
      </c>
      <c r="C109" s="42">
        <f>SUM(D105:D107)+SUM(F105:F107)+SUM(H105:H107)+SUM(J105:J107)</f>
        <v>0</v>
      </c>
      <c r="D109" s="40"/>
      <c r="E109" s="43"/>
      <c r="F109" s="40"/>
      <c r="G109" s="43"/>
      <c r="H109" s="40"/>
      <c r="I109" s="43"/>
      <c r="J109" s="40"/>
      <c r="K109" s="43"/>
    </row>
    <row r="111" spans="1:11" x14ac:dyDescent="0.2">
      <c r="A111" s="68" t="s">
        <v>75</v>
      </c>
      <c r="B111" s="68"/>
    </row>
    <row r="112" spans="1:11" ht="16" thickBot="1" x14ac:dyDescent="0.25">
      <c r="A112" s="52" t="s">
        <v>76</v>
      </c>
      <c r="B112" s="49">
        <f>$C$104</f>
        <v>0</v>
      </c>
    </row>
    <row r="113" spans="1:11" ht="17" thickTop="1" thickBot="1" x14ac:dyDescent="0.25">
      <c r="A113" s="52" t="s">
        <v>77</v>
      </c>
      <c r="B113" s="49">
        <f>$B$49</f>
        <v>0</v>
      </c>
    </row>
    <row r="114" spans="1:11" ht="16" thickTop="1" x14ac:dyDescent="0.2">
      <c r="A114" s="52" t="s">
        <v>72</v>
      </c>
      <c r="B114" s="48">
        <f>B112-B113</f>
        <v>0</v>
      </c>
    </row>
    <row r="115" spans="1:11" x14ac:dyDescent="0.2">
      <c r="A115" s="52"/>
      <c r="B115" s="50" t="e">
        <f>B114/B113</f>
        <v>#DIV/0!</v>
      </c>
    </row>
    <row r="116" spans="1:11" x14ac:dyDescent="0.2">
      <c r="A116" s="52"/>
    </row>
    <row r="117" spans="1:11" x14ac:dyDescent="0.2">
      <c r="A117" s="68" t="s">
        <v>78</v>
      </c>
      <c r="B117" s="68"/>
    </row>
    <row r="118" spans="1:11" ht="16" thickBot="1" x14ac:dyDescent="0.25">
      <c r="A118" s="52" t="s">
        <v>79</v>
      </c>
      <c r="B118" s="49">
        <f>$C$109</f>
        <v>0</v>
      </c>
    </row>
    <row r="119" spans="1:11" ht="17" thickTop="1" thickBot="1" x14ac:dyDescent="0.25">
      <c r="A119" s="52" t="s">
        <v>80</v>
      </c>
      <c r="B119" s="49">
        <f>$B$50</f>
        <v>0</v>
      </c>
    </row>
    <row r="120" spans="1:11" ht="16" thickTop="1" x14ac:dyDescent="0.2">
      <c r="A120" s="52" t="s">
        <v>72</v>
      </c>
      <c r="B120" s="48">
        <f>B118-B119</f>
        <v>0</v>
      </c>
    </row>
    <row r="121" spans="1:11" x14ac:dyDescent="0.2">
      <c r="B121" s="50" t="e">
        <f>B120/B119</f>
        <v>#DIV/0!</v>
      </c>
    </row>
    <row r="124" spans="1:11" ht="18" customHeight="1" x14ac:dyDescent="0.2">
      <c r="A124" s="14" t="s">
        <v>81</v>
      </c>
      <c r="B124" s="14"/>
      <c r="C124" s="14"/>
      <c r="D124" s="14"/>
      <c r="E124" s="14"/>
      <c r="F124" s="14"/>
      <c r="G124" s="14"/>
      <c r="H124" s="14"/>
      <c r="I124" s="14"/>
      <c r="J124" s="14"/>
      <c r="K124" s="14"/>
    </row>
    <row r="126" spans="1:11" ht="32" x14ac:dyDescent="0.2">
      <c r="B126" s="53" t="s">
        <v>82</v>
      </c>
      <c r="C126" s="53" t="s">
        <v>83</v>
      </c>
      <c r="D126" s="53" t="s">
        <v>84</v>
      </c>
      <c r="E126" s="53" t="s">
        <v>85</v>
      </c>
      <c r="G126" s="53" t="s">
        <v>86</v>
      </c>
    </row>
    <row r="128" spans="1:11" x14ac:dyDescent="0.2">
      <c r="B128" s="54">
        <f>A56</f>
        <v>43891</v>
      </c>
      <c r="C128" s="55"/>
      <c r="D128" s="56"/>
      <c r="E128" s="48">
        <f>D128/1.15</f>
        <v>0</v>
      </c>
      <c r="G128" s="48">
        <f>$C$65</f>
        <v>0</v>
      </c>
    </row>
    <row r="129" spans="1:7" x14ac:dyDescent="0.2">
      <c r="B129" s="54">
        <f>A66</f>
        <v>44013</v>
      </c>
      <c r="C129" s="55"/>
      <c r="D129" s="56"/>
      <c r="E129" s="48">
        <f>D129/1.15</f>
        <v>0</v>
      </c>
      <c r="G129" s="48">
        <f>$C$75</f>
        <v>0</v>
      </c>
    </row>
    <row r="130" spans="1:7" x14ac:dyDescent="0.2">
      <c r="B130" s="54">
        <f>A76</f>
        <v>44136</v>
      </c>
      <c r="C130" s="55"/>
      <c r="D130" s="56"/>
      <c r="E130" s="48">
        <f>D130/1.15</f>
        <v>0</v>
      </c>
      <c r="G130" s="48">
        <f>$C$85</f>
        <v>0</v>
      </c>
    </row>
    <row r="131" spans="1:7" x14ac:dyDescent="0.2">
      <c r="A131" s="7" t="s">
        <v>87</v>
      </c>
      <c r="B131" s="7" t="s">
        <v>63</v>
      </c>
      <c r="E131" s="48">
        <f>$B$47</f>
        <v>0</v>
      </c>
      <c r="F131" s="7" t="s">
        <v>64</v>
      </c>
    </row>
    <row r="132" spans="1:7" x14ac:dyDescent="0.2">
      <c r="B132" s="7" t="s">
        <v>65</v>
      </c>
      <c r="E132" s="48">
        <f>-$B$48</f>
        <v>0</v>
      </c>
      <c r="F132" s="7" t="s">
        <v>64</v>
      </c>
    </row>
    <row r="133" spans="1:7" x14ac:dyDescent="0.2">
      <c r="B133" s="7" t="s">
        <v>66</v>
      </c>
      <c r="E133" s="48">
        <f>-$B$49</f>
        <v>0</v>
      </c>
      <c r="F133" s="7" t="s">
        <v>67</v>
      </c>
    </row>
    <row r="134" spans="1:7" x14ac:dyDescent="0.2">
      <c r="B134" s="7" t="s">
        <v>68</v>
      </c>
      <c r="E134" s="48">
        <f>+$B$50</f>
        <v>0</v>
      </c>
      <c r="F134" s="7" t="s">
        <v>64</v>
      </c>
    </row>
    <row r="135" spans="1:7" ht="16" thickBot="1" x14ac:dyDescent="0.25">
      <c r="B135" s="7" t="s">
        <v>69</v>
      </c>
      <c r="E135" s="49">
        <f>SUM(C130:C134)</f>
        <v>0</v>
      </c>
      <c r="F135" s="7" t="s">
        <v>70</v>
      </c>
    </row>
    <row r="136" spans="1:7" ht="17" thickTop="1" thickBot="1" x14ac:dyDescent="0.25">
      <c r="B136" s="7" t="s">
        <v>88</v>
      </c>
      <c r="E136" s="49">
        <f>$B$46</f>
        <v>0</v>
      </c>
    </row>
    <row r="137" spans="1:7" ht="16" thickTop="1" x14ac:dyDescent="0.2">
      <c r="B137" s="52" t="s">
        <v>72</v>
      </c>
      <c r="E137" s="48">
        <f>E135-E136</f>
        <v>0</v>
      </c>
    </row>
    <row r="138" spans="1:7" x14ac:dyDescent="0.2">
      <c r="E138" s="50" t="e">
        <f>E137/E136</f>
        <v>#DIV/0!</v>
      </c>
    </row>
    <row r="144" spans="1:7" x14ac:dyDescent="0.2">
      <c r="A144" s="5" t="s">
        <v>89</v>
      </c>
      <c r="B144" s="55" t="s">
        <v>90</v>
      </c>
    </row>
  </sheetData>
  <mergeCells count="26">
    <mergeCell ref="A111:B111"/>
    <mergeCell ref="A117:B117"/>
    <mergeCell ref="H54:I54"/>
    <mergeCell ref="J54:K54"/>
    <mergeCell ref="D99:E99"/>
    <mergeCell ref="F99:G99"/>
    <mergeCell ref="H99:I99"/>
    <mergeCell ref="J99:K99"/>
    <mergeCell ref="F54:G54"/>
    <mergeCell ref="B22:E23"/>
    <mergeCell ref="B25:E26"/>
    <mergeCell ref="B28:E29"/>
    <mergeCell ref="A44:B44"/>
    <mergeCell ref="D54:E54"/>
    <mergeCell ref="B19:E20"/>
    <mergeCell ref="B1:C1"/>
    <mergeCell ref="B2:C2"/>
    <mergeCell ref="B3:C3"/>
    <mergeCell ref="B5:C5"/>
    <mergeCell ref="B6:C6"/>
    <mergeCell ref="B7:C7"/>
    <mergeCell ref="B8:C8"/>
    <mergeCell ref="B9:C9"/>
    <mergeCell ref="B10:C10"/>
    <mergeCell ref="B13:E14"/>
    <mergeCell ref="B16:E17"/>
  </mergeCells>
  <hyperlinks>
    <hyperlink ref="B42:F42" r:id="rId1" location="Reporting" display="https://www.education.govt.nz/early-childhood/funding-and-data/equity-funding-for-early-learning-services/#Reporting" xr:uid="{39C07B7B-F585-4DF3-8B75-382BBDCDE400}"/>
  </hyperlinks>
  <pageMargins left="0.7" right="0.7"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MOE funding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Munks</dc:creator>
  <cp:lastModifiedBy>Clive McKegg</cp:lastModifiedBy>
  <dcterms:created xsi:type="dcterms:W3CDTF">2021-07-22T01:44:17Z</dcterms:created>
  <dcterms:modified xsi:type="dcterms:W3CDTF">2021-12-10T02:39:19Z</dcterms:modified>
</cp:coreProperties>
</file>